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chartsheets/sheet1.xml" ContentType="application/vnd.openxmlformats-officedocument.spreadsheetml.chartsheet+xml"/>
  <Override PartName="/xl/worksheets/sheet2.xml" ContentType="application/vnd.openxmlformats-officedocument.spreadsheetml.worksheet+xml"/>
  <Override PartName="/xl/chartsheets/sheet2.xml" ContentType="application/vnd.openxmlformats-officedocument.spreadsheetml.chartsheet+xml"/>
  <Override PartName="/xl/worksheets/sheet3.xml" ContentType="application/vnd.openxmlformats-officedocument.spreadsheetml.worksheet+xml"/>
  <Override PartName="/xl/chartsheets/sheet3.xml" ContentType="application/vnd.openxmlformats-officedocument.spreadsheetml.chartsheet+xml"/>
  <Override PartName="/xl/worksheets/sheet4.xml" ContentType="application/vnd.openxmlformats-officedocument.spreadsheetml.worksheet+xml"/>
  <Override PartName="/xl/chartsheets/sheet4.xml" ContentType="application/vnd.openxmlformats-officedocument.spreadsheetml.chartsheet+xml"/>
  <Override PartName="/xl/worksheets/sheet5.xml" ContentType="application/vnd.openxmlformats-officedocument.spreadsheetml.worksheet+xml"/>
  <Override PartName="/xl/chartsheets/sheet5.xml" ContentType="application/vnd.openxmlformats-officedocument.spreadsheetml.chartsheet+xml"/>
  <Override PartName="/xl/worksheets/sheet6.xml" ContentType="application/vnd.openxmlformats-officedocument.spreadsheetml.worksheet+xml"/>
  <Override PartName="/xl/chartsheets/sheet6.xml" ContentType="application/vnd.openxmlformats-officedocument.spreadsheetml.chart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drawings/drawing5.xml" ContentType="application/vnd.openxmlformats-officedocument.drawing+xml"/>
  <Override PartName="/xl/charts/chart5.xml" ContentType="application/vnd.openxmlformats-officedocument.drawingml.chart+xml"/>
  <Override PartName="/xl/charts/style3.xml" ContentType="application/vnd.ms-office.chartstyle+xml"/>
  <Override PartName="/xl/charts/colors3.xml" ContentType="application/vnd.ms-office.chartcolorstyle+xml"/>
  <Override PartName="/xl/drawings/drawing6.xml" ContentType="application/vnd.openxmlformats-officedocument.drawing+xml"/>
  <Override PartName="/xl/charts/chart6.xml" ContentType="application/vnd.openxmlformats-officedocument.drawingml.chart+xml"/>
  <Override PartName="/xl/charts/style4.xml" ContentType="application/vnd.ms-office.chartstyle+xml"/>
  <Override PartName="/xl/charts/colors4.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codeName="ThisWorkbook" defaultThemeVersion="124226"/>
  <mc:AlternateContent xmlns:mc="http://schemas.openxmlformats.org/markup-compatibility/2006">
    <mc:Choice Requires="x15">
      <x15ac:absPath xmlns:x15ac="http://schemas.microsoft.com/office/spreadsheetml/2010/11/ac" url="C:\Users\u443992\Documents\OFFLINE\Winter Mortality\"/>
    </mc:Choice>
  </mc:AlternateContent>
  <xr:revisionPtr revIDLastSave="0" documentId="13_ncr:1_{8D7D9DAF-2868-41A8-91B0-3B61DB3F94FF}" xr6:coauthVersionLast="47" xr6:coauthVersionMax="47" xr10:uidLastSave="{00000000-0000-0000-0000-000000000000}"/>
  <bookViews>
    <workbookView xWindow="34455" yWindow="60" windowWidth="22935" windowHeight="31515" tabRatio="866" xr2:uid="{00000000-000D-0000-FFFF-FFFF00000000}"/>
  </bookViews>
  <sheets>
    <sheet name="Contents" sheetId="14" r:id="rId1"/>
    <sheet name="Fig 1" sheetId="69" r:id="rId2"/>
    <sheet name="Data for Fig 1" sheetId="26" r:id="rId3"/>
    <sheet name="Fig 2" sheetId="70" r:id="rId4"/>
    <sheet name="Data for Fig 2" sheetId="9" r:id="rId5"/>
    <sheet name="Fig 3" sheetId="71" r:id="rId6"/>
    <sheet name="Data for Fig 3" sheetId="28" r:id="rId7"/>
    <sheet name="Fig 4" sheetId="72" r:id="rId8"/>
    <sheet name="Data for Fig 4" sheetId="32" r:id="rId9"/>
    <sheet name="Fig 5" sheetId="73" r:id="rId10"/>
    <sheet name="Data for Fig 5" sheetId="34" r:id="rId11"/>
    <sheet name="Fig 6" sheetId="76" r:id="rId12"/>
    <sheet name="Data for Fig 6" sheetId="74" r:id="rId13"/>
    <sheet name="Tab 1" sheetId="4" r:id="rId14"/>
    <sheet name="Tab 2" sheetId="1" r:id="rId15"/>
    <sheet name="Tab 3" sheetId="24" r:id="rId16"/>
    <sheet name="Tab 4" sheetId="16" r:id="rId17"/>
    <sheet name="Tab 5" sheetId="3" r:id="rId18"/>
    <sheet name="Tab 6" sheetId="6" r:id="rId19"/>
  </sheets>
  <definedNames>
    <definedName name="_xlnm._FilterDatabase" localSheetId="17" hidden="1">'Tab 5'!$A$3:$T$272</definedName>
    <definedName name="_xlnm._FilterDatabase" localSheetId="18" hidden="1">'Tab 6'!$I$8:$U$596</definedName>
    <definedName name="_xlnm.Print_Area" localSheetId="0">Contents!$A$1:$W$26</definedName>
    <definedName name="_xlnm.Print_Area" localSheetId="4">'Data for Fig 2'!$A$1:$F$91</definedName>
    <definedName name="_xlnm.Print_Area" localSheetId="13">'Tab 1'!$A$1:$I$93</definedName>
    <definedName name="_xlnm.Print_Area" localSheetId="14">'Tab 2'!$A$1:$L$49</definedName>
    <definedName name="_xlnm.Print_Area" localSheetId="15">'Tab 3'!$A$1:$M$130</definedName>
    <definedName name="_xlnm.Print_Area" localSheetId="16">'Tab 4'!$A$1:$N$415</definedName>
    <definedName name="_xlnm.Print_Area" localSheetId="17">'Tab 5'!$A$1:$T$303</definedName>
    <definedName name="_xlnm.Print_Area" localSheetId="18">'Tab 6'!$I$1:$U$611</definedName>
    <definedName name="_xlnm.Print_Titles" localSheetId="4">'Data for Fig 2'!$6:$12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77" i="26" l="1"/>
  <c r="A78" i="26"/>
  <c r="A55" i="26"/>
  <c r="G229" i="3"/>
  <c r="F229" i="3"/>
  <c r="C19" i="34"/>
  <c r="D19" i="34"/>
  <c r="E19" i="34"/>
  <c r="F19" i="34"/>
  <c r="G19" i="34"/>
  <c r="D40" i="32"/>
  <c r="C40" i="32"/>
  <c r="C39" i="28"/>
  <c r="D39" i="28"/>
  <c r="E39" i="28"/>
  <c r="F39" i="28"/>
  <c r="C83" i="9"/>
  <c r="B85" i="9"/>
  <c r="B79" i="26"/>
  <c r="C79" i="26"/>
  <c r="D79" i="26"/>
  <c r="F21" i="6"/>
  <c r="G21" i="6" s="1"/>
  <c r="F40" i="6"/>
  <c r="G40" i="6" s="1"/>
  <c r="F59" i="6"/>
  <c r="G59" i="6" s="1"/>
  <c r="F78" i="6"/>
  <c r="G78" i="6" s="1"/>
  <c r="F97" i="6"/>
  <c r="G97" i="6" s="1"/>
  <c r="F116" i="6"/>
  <c r="G116" i="6" s="1"/>
  <c r="F135" i="6"/>
  <c r="G135" i="6" s="1"/>
  <c r="F154" i="6"/>
  <c r="G154" i="6" s="1"/>
  <c r="F173" i="6"/>
  <c r="G173" i="6" s="1"/>
  <c r="F192" i="6"/>
  <c r="G192" i="6" s="1"/>
  <c r="F211" i="6"/>
  <c r="G211" i="6" s="1"/>
  <c r="F230" i="6"/>
  <c r="G230" i="6" s="1"/>
  <c r="F249" i="6"/>
  <c r="G249" i="6" s="1"/>
  <c r="F268" i="6"/>
  <c r="G268" i="6" s="1"/>
  <c r="F287" i="6"/>
  <c r="G287" i="6" s="1"/>
  <c r="F306" i="6"/>
  <c r="G306" i="6" s="1"/>
  <c r="F325" i="6"/>
  <c r="G325" i="6" s="1"/>
  <c r="F344" i="6"/>
  <c r="G344" i="6"/>
  <c r="F363" i="6"/>
  <c r="G363" i="6" s="1"/>
  <c r="F382" i="6"/>
  <c r="G382" i="6" s="1"/>
  <c r="F401" i="6"/>
  <c r="G401" i="6" s="1"/>
  <c r="F420" i="6"/>
  <c r="G420" i="6" s="1"/>
  <c r="F458" i="6"/>
  <c r="G458" i="6" s="1"/>
  <c r="F439" i="6"/>
  <c r="G439" i="6" s="1"/>
  <c r="F477" i="6"/>
  <c r="G477" i="6" s="1"/>
  <c r="F496" i="6"/>
  <c r="G496" i="6" s="1"/>
  <c r="F534" i="6"/>
  <c r="G534" i="6" s="1"/>
  <c r="F515" i="6"/>
  <c r="G515" i="6" s="1"/>
  <c r="F553" i="6"/>
  <c r="G553" i="6" s="1"/>
  <c r="F572" i="6"/>
  <c r="G572" i="6" s="1"/>
  <c r="F591" i="6"/>
  <c r="G591" i="6" s="1"/>
  <c r="F610" i="6"/>
  <c r="G610" i="6" s="1"/>
  <c r="F39" i="3"/>
  <c r="G39" i="3" s="1"/>
  <c r="F58" i="3"/>
  <c r="G58" i="3" s="1"/>
  <c r="F77" i="3"/>
  <c r="G77" i="3" s="1"/>
  <c r="F96" i="3"/>
  <c r="G96" i="3" s="1"/>
  <c r="F115" i="3"/>
  <c r="G115" i="3" s="1"/>
  <c r="F134" i="3"/>
  <c r="G134" i="3" s="1"/>
  <c r="F153" i="3"/>
  <c r="G153" i="3" s="1"/>
  <c r="F172" i="3"/>
  <c r="G172" i="3" s="1"/>
  <c r="F191" i="3"/>
  <c r="G191" i="3" s="1"/>
  <c r="F210" i="3"/>
  <c r="G210" i="3" s="1"/>
  <c r="F248" i="3"/>
  <c r="G248" i="3" s="1"/>
  <c r="F267" i="3"/>
  <c r="G267" i="3" s="1"/>
  <c r="F286" i="3"/>
  <c r="G286" i="3" s="1"/>
  <c r="F20" i="3"/>
  <c r="G20" i="3" s="1"/>
  <c r="I399" i="16"/>
  <c r="J399" i="16"/>
  <c r="K399" i="16"/>
  <c r="L399" i="16"/>
  <c r="M399" i="16"/>
  <c r="X82" i="4"/>
  <c r="X85" i="4"/>
  <c r="Y85" i="4" s="1"/>
  <c r="O85" i="4"/>
  <c r="P85" i="4" s="1"/>
  <c r="F85" i="4"/>
  <c r="G85" i="4" s="1"/>
  <c r="I395" i="16"/>
  <c r="I394" i="16"/>
  <c r="I398" i="16"/>
  <c r="J398" i="16"/>
  <c r="K398" i="16"/>
  <c r="L398" i="16"/>
  <c r="M398" i="16"/>
  <c r="F285" i="3"/>
  <c r="G285" i="3" s="1"/>
  <c r="F266" i="3"/>
  <c r="G266" i="3" s="1"/>
  <c r="F247" i="3"/>
  <c r="G247" i="3" s="1"/>
  <c r="F228" i="3"/>
  <c r="G228" i="3" s="1"/>
  <c r="F209" i="3"/>
  <c r="G209" i="3" s="1"/>
  <c r="F190" i="3"/>
  <c r="G190" i="3" s="1"/>
  <c r="F171" i="3"/>
  <c r="G171" i="3" s="1"/>
  <c r="F152" i="3"/>
  <c r="G152" i="3" s="1"/>
  <c r="F133" i="3"/>
  <c r="G133" i="3" s="1"/>
  <c r="F114" i="3"/>
  <c r="G114" i="3" s="1"/>
  <c r="F95" i="3"/>
  <c r="G95" i="3" s="1"/>
  <c r="F76" i="3"/>
  <c r="G76" i="3" s="1"/>
  <c r="F57" i="3"/>
  <c r="G57" i="3" s="1"/>
  <c r="F38" i="3"/>
  <c r="G38" i="3" s="1"/>
  <c r="F19" i="3"/>
  <c r="G19" i="3" s="1"/>
  <c r="F609" i="6"/>
  <c r="G609" i="6" s="1"/>
  <c r="F590" i="6"/>
  <c r="G590" i="6" s="1"/>
  <c r="F571" i="6"/>
  <c r="G571" i="6" s="1"/>
  <c r="F552" i="6"/>
  <c r="G552" i="6" s="1"/>
  <c r="F533" i="6"/>
  <c r="G533" i="6" s="1"/>
  <c r="F514" i="6"/>
  <c r="G514" i="6" s="1"/>
  <c r="F495" i="6"/>
  <c r="G495" i="6" s="1"/>
  <c r="F476" i="6"/>
  <c r="G476" i="6" s="1"/>
  <c r="F457" i="6"/>
  <c r="G457" i="6" s="1"/>
  <c r="F438" i="6"/>
  <c r="G438" i="6" s="1"/>
  <c r="F419" i="6"/>
  <c r="G419" i="6" s="1"/>
  <c r="F400" i="6"/>
  <c r="G400" i="6" s="1"/>
  <c r="F381" i="6"/>
  <c r="G381" i="6" s="1"/>
  <c r="F362" i="6"/>
  <c r="G362" i="6" s="1"/>
  <c r="F343" i="6"/>
  <c r="G343" i="6" s="1"/>
  <c r="F324" i="6"/>
  <c r="G324" i="6" s="1"/>
  <c r="F305" i="6"/>
  <c r="G305" i="6" s="1"/>
  <c r="F286" i="6"/>
  <c r="G286" i="6" s="1"/>
  <c r="F267" i="6"/>
  <c r="G267" i="6" s="1"/>
  <c r="F248" i="6"/>
  <c r="G248" i="6" s="1"/>
  <c r="F229" i="6"/>
  <c r="G229" i="6" s="1"/>
  <c r="F210" i="6"/>
  <c r="G210" i="6" s="1"/>
  <c r="F191" i="6"/>
  <c r="G191" i="6" s="1"/>
  <c r="F172" i="6"/>
  <c r="G172" i="6" s="1"/>
  <c r="F153" i="6"/>
  <c r="G153" i="6" s="1"/>
  <c r="F134" i="6"/>
  <c r="G134" i="6" s="1"/>
  <c r="F115" i="6"/>
  <c r="G115" i="6" s="1"/>
  <c r="F96" i="6"/>
  <c r="G96" i="6" s="1"/>
  <c r="F77" i="6"/>
  <c r="G77" i="6" s="1"/>
  <c r="F58" i="6"/>
  <c r="G58" i="6" s="1"/>
  <c r="F39" i="6"/>
  <c r="G39" i="6" s="1"/>
  <c r="F20" i="6"/>
  <c r="G20" i="6" s="1"/>
  <c r="C18" i="34"/>
  <c r="D18" i="34"/>
  <c r="E18" i="34"/>
  <c r="F18" i="34"/>
  <c r="G18" i="34"/>
  <c r="B78" i="26"/>
  <c r="C78" i="26"/>
  <c r="D78" i="26"/>
  <c r="C38" i="28"/>
  <c r="D38" i="28"/>
  <c r="E38" i="28"/>
  <c r="F38" i="28"/>
  <c r="X84" i="4"/>
  <c r="Y84" i="4" s="1"/>
  <c r="O84" i="4"/>
  <c r="P84" i="4" s="1"/>
  <c r="F84" i="4"/>
  <c r="G84" i="4" s="1"/>
  <c r="F608" i="6"/>
  <c r="G608" i="6" s="1"/>
  <c r="F589" i="6"/>
  <c r="G589" i="6" s="1"/>
  <c r="F570" i="6"/>
  <c r="G570" i="6" s="1"/>
  <c r="F551" i="6"/>
  <c r="G551" i="6" s="1"/>
  <c r="F532" i="6"/>
  <c r="G532" i="6" s="1"/>
  <c r="F513" i="6"/>
  <c r="G513" i="6" s="1"/>
  <c r="F494" i="6"/>
  <c r="G494" i="6" s="1"/>
  <c r="F475" i="6"/>
  <c r="G475" i="6" s="1"/>
  <c r="F456" i="6"/>
  <c r="G456" i="6" s="1"/>
  <c r="F437" i="6"/>
  <c r="G437" i="6" s="1"/>
  <c r="F418" i="6"/>
  <c r="G418" i="6" s="1"/>
  <c r="F399" i="6"/>
  <c r="G399" i="6" s="1"/>
  <c r="F380" i="6"/>
  <c r="G380" i="6" s="1"/>
  <c r="F361" i="6"/>
  <c r="G361" i="6" s="1"/>
  <c r="F342" i="6"/>
  <c r="G342" i="6" s="1"/>
  <c r="F323" i="6"/>
  <c r="G323" i="6" s="1"/>
  <c r="F304" i="6"/>
  <c r="G304" i="6" s="1"/>
  <c r="F285" i="6"/>
  <c r="G285" i="6" s="1"/>
  <c r="F266" i="6"/>
  <c r="G266" i="6" s="1"/>
  <c r="F247" i="6"/>
  <c r="G247" i="6" s="1"/>
  <c r="F228" i="6"/>
  <c r="G228" i="6" s="1"/>
  <c r="F209" i="6"/>
  <c r="G209" i="6" s="1"/>
  <c r="F190" i="6"/>
  <c r="G190" i="6" s="1"/>
  <c r="F171" i="6"/>
  <c r="G171" i="6" s="1"/>
  <c r="F152" i="6"/>
  <c r="G152" i="6" s="1"/>
  <c r="F133" i="6"/>
  <c r="G133" i="6" s="1"/>
  <c r="F114" i="6"/>
  <c r="G114" i="6" s="1"/>
  <c r="F95" i="6"/>
  <c r="G95" i="6" s="1"/>
  <c r="F76" i="6"/>
  <c r="G76" i="6" s="1"/>
  <c r="F57" i="6"/>
  <c r="G57" i="6" s="1"/>
  <c r="F38" i="6"/>
  <c r="G38" i="6" s="1"/>
  <c r="F19" i="6"/>
  <c r="G19" i="6" s="1"/>
  <c r="AA85" i="4" l="1"/>
  <c r="R85" i="4"/>
  <c r="I85" i="4"/>
  <c r="I84" i="4"/>
  <c r="B84" i="9"/>
  <c r="AA84" i="4"/>
  <c r="D39" i="32" s="1"/>
  <c r="R84" i="4"/>
  <c r="C39" i="32" s="1"/>
  <c r="F607" i="6"/>
  <c r="G607" i="6" s="1"/>
  <c r="F606" i="6"/>
  <c r="G606" i="6" s="1"/>
  <c r="F605" i="6"/>
  <c r="G605" i="6" s="1"/>
  <c r="F604" i="6"/>
  <c r="G604" i="6" s="1"/>
  <c r="F588" i="6"/>
  <c r="G588" i="6" s="1"/>
  <c r="F587" i="6"/>
  <c r="G587" i="6" s="1"/>
  <c r="F586" i="6"/>
  <c r="G586" i="6" s="1"/>
  <c r="F585" i="6"/>
  <c r="G585" i="6" s="1"/>
  <c r="F569" i="6"/>
  <c r="G569" i="6" s="1"/>
  <c r="F568" i="6"/>
  <c r="G568" i="6" s="1"/>
  <c r="F567" i="6"/>
  <c r="G567" i="6" s="1"/>
  <c r="F566" i="6"/>
  <c r="G566" i="6" s="1"/>
  <c r="F550" i="6"/>
  <c r="G550" i="6" s="1"/>
  <c r="F549" i="6"/>
  <c r="G549" i="6" s="1"/>
  <c r="F548" i="6"/>
  <c r="G548" i="6" s="1"/>
  <c r="F547" i="6"/>
  <c r="G547" i="6" s="1"/>
  <c r="F531" i="6"/>
  <c r="G531" i="6" s="1"/>
  <c r="F530" i="6"/>
  <c r="G530" i="6" s="1"/>
  <c r="F529" i="6"/>
  <c r="G529" i="6" s="1"/>
  <c r="F528" i="6"/>
  <c r="G528" i="6" s="1"/>
  <c r="F512" i="6"/>
  <c r="G512" i="6" s="1"/>
  <c r="F511" i="6"/>
  <c r="G511" i="6" s="1"/>
  <c r="F510" i="6"/>
  <c r="G510" i="6" s="1"/>
  <c r="F509" i="6"/>
  <c r="G509" i="6" s="1"/>
  <c r="F493" i="6"/>
  <c r="G493" i="6" s="1"/>
  <c r="F492" i="6"/>
  <c r="G492" i="6" s="1"/>
  <c r="F491" i="6"/>
  <c r="G491" i="6" s="1"/>
  <c r="F490" i="6"/>
  <c r="G490" i="6" s="1"/>
  <c r="F474" i="6"/>
  <c r="G474" i="6" s="1"/>
  <c r="F473" i="6"/>
  <c r="G473" i="6" s="1"/>
  <c r="F472" i="6"/>
  <c r="G472" i="6" s="1"/>
  <c r="F471" i="6"/>
  <c r="G471" i="6" s="1"/>
  <c r="F455" i="6"/>
  <c r="G455" i="6" s="1"/>
  <c r="F454" i="6"/>
  <c r="G454" i="6" s="1"/>
  <c r="F453" i="6"/>
  <c r="G453" i="6" s="1"/>
  <c r="F452" i="6"/>
  <c r="G452" i="6" s="1"/>
  <c r="F436" i="6"/>
  <c r="G436" i="6" s="1"/>
  <c r="F435" i="6"/>
  <c r="G435" i="6" s="1"/>
  <c r="F434" i="6"/>
  <c r="G434" i="6" s="1"/>
  <c r="F433" i="6"/>
  <c r="G433" i="6" s="1"/>
  <c r="F417" i="6"/>
  <c r="G417" i="6" s="1"/>
  <c r="F416" i="6"/>
  <c r="G416" i="6" s="1"/>
  <c r="F415" i="6"/>
  <c r="G415" i="6" s="1"/>
  <c r="F414" i="6"/>
  <c r="G414" i="6" s="1"/>
  <c r="F398" i="6"/>
  <c r="G398" i="6" s="1"/>
  <c r="F397" i="6"/>
  <c r="G397" i="6" s="1"/>
  <c r="F396" i="6"/>
  <c r="G396" i="6" s="1"/>
  <c r="F395" i="6"/>
  <c r="G395" i="6" s="1"/>
  <c r="F379" i="6"/>
  <c r="G379" i="6" s="1"/>
  <c r="F378" i="6"/>
  <c r="G378" i="6" s="1"/>
  <c r="F377" i="6"/>
  <c r="G377" i="6" s="1"/>
  <c r="F376" i="6"/>
  <c r="G376" i="6" s="1"/>
  <c r="F360" i="6"/>
  <c r="G360" i="6" s="1"/>
  <c r="F359" i="6"/>
  <c r="G359" i="6" s="1"/>
  <c r="F358" i="6"/>
  <c r="G358" i="6" s="1"/>
  <c r="F357" i="6"/>
  <c r="G357" i="6" s="1"/>
  <c r="F341" i="6"/>
  <c r="G341" i="6" s="1"/>
  <c r="F340" i="6"/>
  <c r="G340" i="6" s="1"/>
  <c r="F339" i="6"/>
  <c r="G339" i="6" s="1"/>
  <c r="F338" i="6"/>
  <c r="G338" i="6" s="1"/>
  <c r="F322" i="6"/>
  <c r="G322" i="6" s="1"/>
  <c r="F321" i="6"/>
  <c r="G321" i="6" s="1"/>
  <c r="F320" i="6"/>
  <c r="G320" i="6" s="1"/>
  <c r="F319" i="6"/>
  <c r="G319" i="6" s="1"/>
  <c r="F303" i="6"/>
  <c r="G303" i="6" s="1"/>
  <c r="F302" i="6"/>
  <c r="G302" i="6" s="1"/>
  <c r="F301" i="6"/>
  <c r="G301" i="6" s="1"/>
  <c r="F300" i="6"/>
  <c r="G300" i="6" s="1"/>
  <c r="F284" i="6"/>
  <c r="G284" i="6" s="1"/>
  <c r="F283" i="6"/>
  <c r="G283" i="6" s="1"/>
  <c r="F282" i="6"/>
  <c r="G282" i="6" s="1"/>
  <c r="F281" i="6"/>
  <c r="G281" i="6" s="1"/>
  <c r="F265" i="6"/>
  <c r="G265" i="6" s="1"/>
  <c r="F264" i="6"/>
  <c r="G264" i="6" s="1"/>
  <c r="F263" i="6"/>
  <c r="G263" i="6" s="1"/>
  <c r="F262" i="6"/>
  <c r="G262" i="6" s="1"/>
  <c r="F246" i="6"/>
  <c r="G246" i="6" s="1"/>
  <c r="F245" i="6"/>
  <c r="G245" i="6" s="1"/>
  <c r="F244" i="6"/>
  <c r="G244" i="6" s="1"/>
  <c r="F243" i="6"/>
  <c r="G243" i="6" s="1"/>
  <c r="F227" i="6"/>
  <c r="G227" i="6" s="1"/>
  <c r="F226" i="6"/>
  <c r="G226" i="6" s="1"/>
  <c r="F225" i="6"/>
  <c r="G225" i="6" s="1"/>
  <c r="F224" i="6"/>
  <c r="G224" i="6" s="1"/>
  <c r="F208" i="6"/>
  <c r="G208" i="6" s="1"/>
  <c r="F207" i="6"/>
  <c r="G207" i="6" s="1"/>
  <c r="F206" i="6"/>
  <c r="G206" i="6" s="1"/>
  <c r="F205" i="6"/>
  <c r="G205" i="6" s="1"/>
  <c r="F189" i="6"/>
  <c r="G189" i="6" s="1"/>
  <c r="F188" i="6"/>
  <c r="G188" i="6" s="1"/>
  <c r="F187" i="6"/>
  <c r="G187" i="6" s="1"/>
  <c r="F186" i="6"/>
  <c r="G186" i="6" s="1"/>
  <c r="F170" i="6"/>
  <c r="G170" i="6" s="1"/>
  <c r="F169" i="6"/>
  <c r="G169" i="6" s="1"/>
  <c r="F168" i="6"/>
  <c r="G168" i="6" s="1"/>
  <c r="F167" i="6"/>
  <c r="G167" i="6" s="1"/>
  <c r="F151" i="6"/>
  <c r="G151" i="6" s="1"/>
  <c r="F150" i="6"/>
  <c r="G150" i="6" s="1"/>
  <c r="F149" i="6"/>
  <c r="G149" i="6" s="1"/>
  <c r="F148" i="6"/>
  <c r="G148" i="6" s="1"/>
  <c r="F132" i="6"/>
  <c r="G132" i="6" s="1"/>
  <c r="F131" i="6"/>
  <c r="G131" i="6" s="1"/>
  <c r="F130" i="6"/>
  <c r="G130" i="6" s="1"/>
  <c r="F129" i="6"/>
  <c r="G129" i="6" s="1"/>
  <c r="F113" i="6"/>
  <c r="G113" i="6" s="1"/>
  <c r="F112" i="6"/>
  <c r="G112" i="6" s="1"/>
  <c r="F111" i="6"/>
  <c r="G111" i="6" s="1"/>
  <c r="F110" i="6"/>
  <c r="G110" i="6" s="1"/>
  <c r="F94" i="6"/>
  <c r="G94" i="6" s="1"/>
  <c r="F93" i="6"/>
  <c r="G93" i="6" s="1"/>
  <c r="F92" i="6"/>
  <c r="G92" i="6" s="1"/>
  <c r="F91" i="6"/>
  <c r="G91" i="6" s="1"/>
  <c r="F75" i="6"/>
  <c r="G75" i="6" s="1"/>
  <c r="F74" i="6"/>
  <c r="G74" i="6" s="1"/>
  <c r="F73" i="6"/>
  <c r="G73" i="6" s="1"/>
  <c r="F72" i="6"/>
  <c r="G72" i="6" s="1"/>
  <c r="F56" i="6"/>
  <c r="G56" i="6" s="1"/>
  <c r="F55" i="6"/>
  <c r="G55" i="6" s="1"/>
  <c r="F54" i="6"/>
  <c r="G54" i="6" s="1"/>
  <c r="F53" i="6"/>
  <c r="G53" i="6" s="1"/>
  <c r="F37" i="6"/>
  <c r="G37" i="6" s="1"/>
  <c r="F36" i="6"/>
  <c r="G36" i="6" s="1"/>
  <c r="F35" i="6"/>
  <c r="G35" i="6" s="1"/>
  <c r="F34" i="6"/>
  <c r="G34" i="6" s="1"/>
  <c r="F18" i="6"/>
  <c r="G18" i="6" s="1"/>
  <c r="F17" i="6"/>
  <c r="G17" i="6" s="1"/>
  <c r="F16" i="6"/>
  <c r="G16" i="6" s="1"/>
  <c r="F15" i="6"/>
  <c r="G15" i="6" s="1"/>
  <c r="L395" i="16" l="1"/>
  <c r="K396" i="16"/>
  <c r="I397" i="16"/>
  <c r="J397" i="16"/>
  <c r="K397" i="16"/>
  <c r="L397" i="16"/>
  <c r="M397" i="16"/>
  <c r="J395" i="16"/>
  <c r="G7" i="34" l="1"/>
  <c r="G8" i="34"/>
  <c r="G9" i="34"/>
  <c r="G10" i="34"/>
  <c r="G11" i="34"/>
  <c r="G12" i="34"/>
  <c r="G13" i="34"/>
  <c r="G14" i="34"/>
  <c r="G15" i="34"/>
  <c r="G16" i="34"/>
  <c r="G17" i="34"/>
  <c r="G6" i="34"/>
  <c r="F7" i="34"/>
  <c r="F8" i="34"/>
  <c r="F9" i="34"/>
  <c r="F10" i="34"/>
  <c r="F11" i="34"/>
  <c r="F12" i="34"/>
  <c r="F13" i="34"/>
  <c r="F14" i="34"/>
  <c r="F15" i="34"/>
  <c r="F16" i="34"/>
  <c r="F17" i="34"/>
  <c r="F6" i="34"/>
  <c r="E7" i="34"/>
  <c r="E8" i="34"/>
  <c r="E9" i="34"/>
  <c r="E10" i="34"/>
  <c r="E11" i="34"/>
  <c r="E12" i="34"/>
  <c r="E13" i="34"/>
  <c r="E14" i="34"/>
  <c r="E15" i="34"/>
  <c r="E16" i="34"/>
  <c r="E17" i="34"/>
  <c r="E6" i="34"/>
  <c r="D7" i="34"/>
  <c r="D8" i="34"/>
  <c r="D9" i="34"/>
  <c r="D10" i="34"/>
  <c r="D11" i="34"/>
  <c r="D12" i="34"/>
  <c r="D13" i="34"/>
  <c r="D14" i="34"/>
  <c r="D15" i="34"/>
  <c r="D16" i="34"/>
  <c r="D17" i="34"/>
  <c r="D6" i="34"/>
  <c r="C7" i="34"/>
  <c r="C8" i="34"/>
  <c r="C9" i="34"/>
  <c r="C10" i="34"/>
  <c r="C11" i="34"/>
  <c r="C12" i="34"/>
  <c r="C13" i="34"/>
  <c r="C14" i="34"/>
  <c r="C15" i="34"/>
  <c r="C16" i="34"/>
  <c r="C17" i="34"/>
  <c r="C6" i="34"/>
  <c r="C7" i="28"/>
  <c r="D7" i="28"/>
  <c r="E7" i="28"/>
  <c r="F7" i="28"/>
  <c r="C8" i="28"/>
  <c r="D8" i="28"/>
  <c r="E8" i="28"/>
  <c r="F8" i="28"/>
  <c r="C9" i="28"/>
  <c r="D9" i="28"/>
  <c r="E9" i="28"/>
  <c r="F9" i="28"/>
  <c r="C10" i="28"/>
  <c r="D10" i="28"/>
  <c r="E10" i="28"/>
  <c r="F10" i="28"/>
  <c r="C11" i="28"/>
  <c r="D11" i="28"/>
  <c r="E11" i="28"/>
  <c r="F11" i="28"/>
  <c r="C12" i="28"/>
  <c r="D12" i="28"/>
  <c r="E12" i="28"/>
  <c r="F12" i="28"/>
  <c r="C13" i="28"/>
  <c r="D13" i="28"/>
  <c r="E13" i="28"/>
  <c r="F13" i="28"/>
  <c r="C14" i="28"/>
  <c r="D14" i="28"/>
  <c r="E14" i="28"/>
  <c r="F14" i="28"/>
  <c r="C15" i="28"/>
  <c r="D15" i="28"/>
  <c r="E15" i="28"/>
  <c r="F15" i="28"/>
  <c r="C16" i="28"/>
  <c r="D16" i="28"/>
  <c r="E16" i="28"/>
  <c r="F16" i="28"/>
  <c r="C17" i="28"/>
  <c r="D17" i="28"/>
  <c r="E17" i="28"/>
  <c r="F17" i="28"/>
  <c r="C18" i="28"/>
  <c r="D18" i="28"/>
  <c r="E18" i="28"/>
  <c r="F18" i="28"/>
  <c r="C19" i="28"/>
  <c r="D19" i="28"/>
  <c r="E19" i="28"/>
  <c r="F19" i="28"/>
  <c r="C20" i="28"/>
  <c r="D20" i="28"/>
  <c r="E20" i="28"/>
  <c r="F20" i="28"/>
  <c r="C21" i="28"/>
  <c r="D21" i="28"/>
  <c r="E21" i="28"/>
  <c r="F21" i="28"/>
  <c r="C22" i="28"/>
  <c r="D22" i="28"/>
  <c r="E22" i="28"/>
  <c r="F22" i="28"/>
  <c r="C23" i="28"/>
  <c r="D23" i="28"/>
  <c r="E23" i="28"/>
  <c r="F23" i="28"/>
  <c r="C24" i="28"/>
  <c r="D24" i="28"/>
  <c r="E24" i="28"/>
  <c r="F24" i="28"/>
  <c r="C25" i="28"/>
  <c r="D25" i="28"/>
  <c r="E25" i="28"/>
  <c r="F25" i="28"/>
  <c r="C26" i="28"/>
  <c r="D26" i="28"/>
  <c r="E26" i="28"/>
  <c r="F26" i="28"/>
  <c r="C27" i="28"/>
  <c r="D27" i="28"/>
  <c r="E27" i="28"/>
  <c r="F27" i="28"/>
  <c r="C28" i="28"/>
  <c r="D28" i="28"/>
  <c r="E28" i="28"/>
  <c r="F28" i="28"/>
  <c r="C29" i="28"/>
  <c r="D29" i="28"/>
  <c r="E29" i="28"/>
  <c r="F29" i="28"/>
  <c r="C30" i="28"/>
  <c r="D30" i="28"/>
  <c r="E30" i="28"/>
  <c r="F30" i="28"/>
  <c r="C31" i="28"/>
  <c r="D31" i="28"/>
  <c r="E31" i="28"/>
  <c r="F31" i="28"/>
  <c r="C32" i="28"/>
  <c r="D32" i="28"/>
  <c r="E32" i="28"/>
  <c r="F32" i="28"/>
  <c r="C33" i="28"/>
  <c r="D33" i="28"/>
  <c r="E33" i="28"/>
  <c r="F33" i="28"/>
  <c r="C34" i="28"/>
  <c r="D34" i="28"/>
  <c r="E34" i="28"/>
  <c r="F34" i="28"/>
  <c r="C35" i="28"/>
  <c r="D35" i="28"/>
  <c r="E35" i="28"/>
  <c r="F35" i="28"/>
  <c r="C36" i="28"/>
  <c r="D36" i="28"/>
  <c r="E36" i="28"/>
  <c r="F36" i="28"/>
  <c r="C37" i="28"/>
  <c r="D37" i="28"/>
  <c r="E37" i="28"/>
  <c r="F37" i="28"/>
  <c r="D6" i="28"/>
  <c r="E6" i="28"/>
  <c r="F6" i="28"/>
  <c r="C6" i="28"/>
  <c r="A76" i="26"/>
  <c r="B76" i="26"/>
  <c r="C76" i="26"/>
  <c r="D76" i="26"/>
  <c r="B16" i="34" l="1"/>
  <c r="B36" i="28"/>
  <c r="B37" i="32"/>
  <c r="O82" i="4" l="1"/>
  <c r="R82" i="4" s="1"/>
  <c r="C37" i="32" s="1"/>
  <c r="AA82" i="4"/>
  <c r="D37" i="32" s="1"/>
  <c r="F83" i="4"/>
  <c r="I83" i="4" s="1"/>
  <c r="F82" i="4"/>
  <c r="G82" i="4" l="1"/>
  <c r="B82" i="9"/>
  <c r="G83" i="4"/>
  <c r="B83" i="9"/>
  <c r="P82" i="4"/>
  <c r="Y82" i="4"/>
  <c r="I82" i="4"/>
  <c r="B7" i="34" l="1"/>
  <c r="B8" i="34"/>
  <c r="B9" i="34"/>
  <c r="B10" i="34"/>
  <c r="B11" i="34"/>
  <c r="B12" i="34"/>
  <c r="B13" i="34"/>
  <c r="B14" i="34"/>
  <c r="B15" i="34"/>
  <c r="B6" i="34"/>
  <c r="J396" i="16" l="1"/>
  <c r="I396" i="16"/>
  <c r="L396" i="16"/>
  <c r="M396" i="16"/>
  <c r="B8" i="32" l="1"/>
  <c r="B9" i="32"/>
  <c r="B10" i="32"/>
  <c r="B11" i="32"/>
  <c r="B12" i="32"/>
  <c r="B13" i="32"/>
  <c r="B14" i="32"/>
  <c r="B15" i="32"/>
  <c r="B16" i="32"/>
  <c r="B17" i="32"/>
  <c r="B18" i="32"/>
  <c r="B19" i="32"/>
  <c r="B20" i="32"/>
  <c r="B21" i="32"/>
  <c r="B22" i="32"/>
  <c r="B23" i="32"/>
  <c r="B24" i="32"/>
  <c r="B25" i="32"/>
  <c r="B26" i="32"/>
  <c r="B27" i="32"/>
  <c r="B28" i="32"/>
  <c r="B29" i="32"/>
  <c r="B30" i="32"/>
  <c r="B31" i="32"/>
  <c r="B32" i="32"/>
  <c r="B33" i="32"/>
  <c r="B34" i="32"/>
  <c r="B35" i="32"/>
  <c r="B36" i="32"/>
  <c r="B7" i="32"/>
  <c r="B7" i="28" l="1"/>
  <c r="B8" i="28"/>
  <c r="B9" i="28"/>
  <c r="B10" i="28"/>
  <c r="B11" i="28"/>
  <c r="B12" i="28"/>
  <c r="B13" i="28"/>
  <c r="B14" i="28"/>
  <c r="B15" i="28"/>
  <c r="B16" i="28"/>
  <c r="B17" i="28"/>
  <c r="B18" i="28"/>
  <c r="B19" i="28"/>
  <c r="B20" i="28"/>
  <c r="B21" i="28"/>
  <c r="B22" i="28"/>
  <c r="B23" i="28"/>
  <c r="B24" i="28"/>
  <c r="B25" i="28"/>
  <c r="B26" i="28"/>
  <c r="B27" i="28"/>
  <c r="B28" i="28"/>
  <c r="B29" i="28"/>
  <c r="B30" i="28"/>
  <c r="B31" i="28"/>
  <c r="B32" i="28"/>
  <c r="B33" i="28"/>
  <c r="B34" i="28"/>
  <c r="B35" i="28"/>
  <c r="B6" i="28"/>
  <c r="A8" i="26"/>
  <c r="B8" i="26"/>
  <c r="C8" i="26"/>
  <c r="D8" i="26"/>
  <c r="A9" i="26"/>
  <c r="B9" i="26"/>
  <c r="C9" i="26"/>
  <c r="D9" i="26"/>
  <c r="A10" i="26"/>
  <c r="B10" i="26"/>
  <c r="C10" i="26"/>
  <c r="D10" i="26"/>
  <c r="A11" i="26"/>
  <c r="B11" i="26"/>
  <c r="C11" i="26"/>
  <c r="D11" i="26"/>
  <c r="A12" i="26"/>
  <c r="B12" i="26"/>
  <c r="C12" i="26"/>
  <c r="D12" i="26"/>
  <c r="A13" i="26"/>
  <c r="B13" i="26"/>
  <c r="C13" i="26"/>
  <c r="D13" i="26"/>
  <c r="A14" i="26"/>
  <c r="B14" i="26"/>
  <c r="C14" i="26"/>
  <c r="D14" i="26"/>
  <c r="A15" i="26"/>
  <c r="B15" i="26"/>
  <c r="C15" i="26"/>
  <c r="D15" i="26"/>
  <c r="A16" i="26"/>
  <c r="B16" i="26"/>
  <c r="C16" i="26"/>
  <c r="D16" i="26"/>
  <c r="A17" i="26"/>
  <c r="B17" i="26"/>
  <c r="C17" i="26"/>
  <c r="D17" i="26"/>
  <c r="A18" i="26"/>
  <c r="B18" i="26"/>
  <c r="C18" i="26"/>
  <c r="D18" i="26"/>
  <c r="A19" i="26"/>
  <c r="B19" i="26"/>
  <c r="C19" i="26"/>
  <c r="D19" i="26"/>
  <c r="A20" i="26"/>
  <c r="B20" i="26"/>
  <c r="C20" i="26"/>
  <c r="D20" i="26"/>
  <c r="A21" i="26"/>
  <c r="B21" i="26"/>
  <c r="C21" i="26"/>
  <c r="D21" i="26"/>
  <c r="A22" i="26"/>
  <c r="B22" i="26"/>
  <c r="C22" i="26"/>
  <c r="D22" i="26"/>
  <c r="A23" i="26"/>
  <c r="B23" i="26"/>
  <c r="C23" i="26"/>
  <c r="D23" i="26"/>
  <c r="A24" i="26"/>
  <c r="B24" i="26"/>
  <c r="C24" i="26"/>
  <c r="D24" i="26"/>
  <c r="A25" i="26"/>
  <c r="B25" i="26"/>
  <c r="C25" i="26"/>
  <c r="D25" i="26"/>
  <c r="A26" i="26"/>
  <c r="B26" i="26"/>
  <c r="C26" i="26"/>
  <c r="D26" i="26"/>
  <c r="A27" i="26"/>
  <c r="B27" i="26"/>
  <c r="C27" i="26"/>
  <c r="D27" i="26"/>
  <c r="A28" i="26"/>
  <c r="B28" i="26"/>
  <c r="C28" i="26"/>
  <c r="D28" i="26"/>
  <c r="A29" i="26"/>
  <c r="B29" i="26"/>
  <c r="C29" i="26"/>
  <c r="D29" i="26"/>
  <c r="A30" i="26"/>
  <c r="B30" i="26"/>
  <c r="C30" i="26"/>
  <c r="D30" i="26"/>
  <c r="A31" i="26"/>
  <c r="B31" i="26"/>
  <c r="C31" i="26"/>
  <c r="D31" i="26"/>
  <c r="A32" i="26"/>
  <c r="B32" i="26"/>
  <c r="C32" i="26"/>
  <c r="D32" i="26"/>
  <c r="A33" i="26"/>
  <c r="B33" i="26"/>
  <c r="C33" i="26"/>
  <c r="D33" i="26"/>
  <c r="A34" i="26"/>
  <c r="B34" i="26"/>
  <c r="C34" i="26"/>
  <c r="D34" i="26"/>
  <c r="A35" i="26"/>
  <c r="B35" i="26"/>
  <c r="C35" i="26"/>
  <c r="D35" i="26"/>
  <c r="A36" i="26"/>
  <c r="B36" i="26"/>
  <c r="C36" i="26"/>
  <c r="D36" i="26"/>
  <c r="A37" i="26"/>
  <c r="B37" i="26"/>
  <c r="C37" i="26"/>
  <c r="D37" i="26"/>
  <c r="A38" i="26"/>
  <c r="B38" i="26"/>
  <c r="C38" i="26"/>
  <c r="D38" i="26"/>
  <c r="A39" i="26"/>
  <c r="B39" i="26"/>
  <c r="C39" i="26"/>
  <c r="D39" i="26"/>
  <c r="A40" i="26"/>
  <c r="B40" i="26"/>
  <c r="C40" i="26"/>
  <c r="D40" i="26"/>
  <c r="A41" i="26"/>
  <c r="B41" i="26"/>
  <c r="C41" i="26"/>
  <c r="D41" i="26"/>
  <c r="A42" i="26"/>
  <c r="B42" i="26"/>
  <c r="C42" i="26"/>
  <c r="D42" i="26"/>
  <c r="A43" i="26"/>
  <c r="B43" i="26"/>
  <c r="C43" i="26"/>
  <c r="D43" i="26"/>
  <c r="A44" i="26"/>
  <c r="B44" i="26"/>
  <c r="C44" i="26"/>
  <c r="D44" i="26"/>
  <c r="A45" i="26"/>
  <c r="B45" i="26"/>
  <c r="C45" i="26"/>
  <c r="D45" i="26"/>
  <c r="A46" i="26"/>
  <c r="B46" i="26"/>
  <c r="C46" i="26"/>
  <c r="D46" i="26"/>
  <c r="A47" i="26"/>
  <c r="B47" i="26"/>
  <c r="C47" i="26"/>
  <c r="D47" i="26"/>
  <c r="A48" i="26"/>
  <c r="B48" i="26"/>
  <c r="C48" i="26"/>
  <c r="D48" i="26"/>
  <c r="A49" i="26"/>
  <c r="B49" i="26"/>
  <c r="C49" i="26"/>
  <c r="D49" i="26"/>
  <c r="A50" i="26"/>
  <c r="B50" i="26"/>
  <c r="C50" i="26"/>
  <c r="D50" i="26"/>
  <c r="A51" i="26"/>
  <c r="B51" i="26"/>
  <c r="C51" i="26"/>
  <c r="D51" i="26"/>
  <c r="A52" i="26"/>
  <c r="B52" i="26"/>
  <c r="C52" i="26"/>
  <c r="D52" i="26"/>
  <c r="A53" i="26"/>
  <c r="B53" i="26"/>
  <c r="C53" i="26"/>
  <c r="D53" i="26"/>
  <c r="A54" i="26"/>
  <c r="B54" i="26"/>
  <c r="C54" i="26"/>
  <c r="D54" i="26"/>
  <c r="B55" i="26"/>
  <c r="C55" i="26"/>
  <c r="D55" i="26"/>
  <c r="A56" i="26"/>
  <c r="B56" i="26"/>
  <c r="C56" i="26"/>
  <c r="D56" i="26"/>
  <c r="A57" i="26"/>
  <c r="B57" i="26"/>
  <c r="C57" i="26"/>
  <c r="D57" i="26"/>
  <c r="A58" i="26"/>
  <c r="B58" i="26"/>
  <c r="C58" i="26"/>
  <c r="D58" i="26"/>
  <c r="A59" i="26"/>
  <c r="B59" i="26"/>
  <c r="C59" i="26"/>
  <c r="D59" i="26"/>
  <c r="A60" i="26"/>
  <c r="B60" i="26"/>
  <c r="C60" i="26"/>
  <c r="D60" i="26"/>
  <c r="A61" i="26"/>
  <c r="B61" i="26"/>
  <c r="C61" i="26"/>
  <c r="D61" i="26"/>
  <c r="A62" i="26"/>
  <c r="B62" i="26"/>
  <c r="C62" i="26"/>
  <c r="D62" i="26"/>
  <c r="A63" i="26"/>
  <c r="B63" i="26"/>
  <c r="C63" i="26"/>
  <c r="D63" i="26"/>
  <c r="A64" i="26"/>
  <c r="B64" i="26"/>
  <c r="C64" i="26"/>
  <c r="D64" i="26"/>
  <c r="A65" i="26"/>
  <c r="B65" i="26"/>
  <c r="C65" i="26"/>
  <c r="D65" i="26"/>
  <c r="A66" i="26"/>
  <c r="B66" i="26"/>
  <c r="C66" i="26"/>
  <c r="D66" i="26"/>
  <c r="A67" i="26"/>
  <c r="B67" i="26"/>
  <c r="C67" i="26"/>
  <c r="D67" i="26"/>
  <c r="A68" i="26"/>
  <c r="B68" i="26"/>
  <c r="C68" i="26"/>
  <c r="D68" i="26"/>
  <c r="A69" i="26"/>
  <c r="B69" i="26"/>
  <c r="C69" i="26"/>
  <c r="D69" i="26"/>
  <c r="A70" i="26"/>
  <c r="B70" i="26"/>
  <c r="C70" i="26"/>
  <c r="D70" i="26"/>
  <c r="A71" i="26"/>
  <c r="B71" i="26"/>
  <c r="C71" i="26"/>
  <c r="D71" i="26"/>
  <c r="A72" i="26"/>
  <c r="B72" i="26"/>
  <c r="C72" i="26"/>
  <c r="D72" i="26"/>
  <c r="A73" i="26"/>
  <c r="B73" i="26"/>
  <c r="C73" i="26"/>
  <c r="D73" i="26"/>
  <c r="A74" i="26"/>
  <c r="B74" i="26"/>
  <c r="C74" i="26"/>
  <c r="D74" i="26"/>
  <c r="A75" i="26"/>
  <c r="B75" i="26"/>
  <c r="C75" i="26"/>
  <c r="D75" i="26"/>
  <c r="B77" i="26"/>
  <c r="C77" i="26"/>
  <c r="D77" i="26"/>
  <c r="B7" i="26"/>
  <c r="C7" i="26"/>
  <c r="D7" i="26"/>
  <c r="A7" i="26"/>
  <c r="O83" i="4" l="1"/>
  <c r="O81" i="4"/>
  <c r="O80" i="4"/>
  <c r="O79" i="4"/>
  <c r="O78" i="4"/>
  <c r="R78" i="4" s="1"/>
  <c r="C33" i="32" s="1"/>
  <c r="O77" i="4"/>
  <c r="P77" i="4" s="1"/>
  <c r="O76" i="4"/>
  <c r="P76" i="4" s="1"/>
  <c r="O75" i="4"/>
  <c r="R75" i="4" s="1"/>
  <c r="C30" i="32" s="1"/>
  <c r="O74" i="4"/>
  <c r="R74" i="4" s="1"/>
  <c r="C29" i="32" s="1"/>
  <c r="O73" i="4"/>
  <c r="P73" i="4" s="1"/>
  <c r="O72" i="4"/>
  <c r="P72" i="4" s="1"/>
  <c r="O71" i="4"/>
  <c r="R71" i="4" s="1"/>
  <c r="C26" i="32" s="1"/>
  <c r="O70" i="4"/>
  <c r="R70" i="4" s="1"/>
  <c r="C25" i="32" s="1"/>
  <c r="O69" i="4"/>
  <c r="P69" i="4" s="1"/>
  <c r="O68" i="4"/>
  <c r="P68" i="4" s="1"/>
  <c r="O67" i="4"/>
  <c r="R67" i="4" s="1"/>
  <c r="C22" i="32" s="1"/>
  <c r="O66" i="4"/>
  <c r="R66" i="4" s="1"/>
  <c r="C21" i="32" s="1"/>
  <c r="O65" i="4"/>
  <c r="P65" i="4" s="1"/>
  <c r="O64" i="4"/>
  <c r="R64" i="4" s="1"/>
  <c r="C19" i="32" s="1"/>
  <c r="O63" i="4"/>
  <c r="R63" i="4" s="1"/>
  <c r="C18" i="32" s="1"/>
  <c r="O62" i="4"/>
  <c r="R62" i="4" s="1"/>
  <c r="C17" i="32" s="1"/>
  <c r="O61" i="4"/>
  <c r="P61" i="4" s="1"/>
  <c r="O60" i="4"/>
  <c r="P60" i="4" s="1"/>
  <c r="O59" i="4"/>
  <c r="R59" i="4" s="1"/>
  <c r="C14" i="32" s="1"/>
  <c r="O58" i="4"/>
  <c r="R58" i="4" s="1"/>
  <c r="C13" i="32" s="1"/>
  <c r="O57" i="4"/>
  <c r="P57" i="4" s="1"/>
  <c r="O56" i="4"/>
  <c r="P56" i="4" s="1"/>
  <c r="O55" i="4"/>
  <c r="R55" i="4" s="1"/>
  <c r="C10" i="32" s="1"/>
  <c r="O54" i="4"/>
  <c r="R54" i="4" s="1"/>
  <c r="C9" i="32" s="1"/>
  <c r="O53" i="4"/>
  <c r="P53" i="4" s="1"/>
  <c r="O52" i="4"/>
  <c r="P52" i="4" s="1"/>
  <c r="X53" i="4"/>
  <c r="X54" i="4"/>
  <c r="X55" i="4"/>
  <c r="X56" i="4"/>
  <c r="X57" i="4"/>
  <c r="X58" i="4"/>
  <c r="X59" i="4"/>
  <c r="X60" i="4"/>
  <c r="X61" i="4"/>
  <c r="X62" i="4"/>
  <c r="X63" i="4"/>
  <c r="X64" i="4"/>
  <c r="X65" i="4"/>
  <c r="X66" i="4"/>
  <c r="X67" i="4"/>
  <c r="X68" i="4"/>
  <c r="X69" i="4"/>
  <c r="X70" i="4"/>
  <c r="X71" i="4"/>
  <c r="Y71" i="4" s="1"/>
  <c r="X72" i="4"/>
  <c r="X73" i="4"/>
  <c r="X74" i="4"/>
  <c r="X75" i="4"/>
  <c r="X76" i="4"/>
  <c r="X77" i="4"/>
  <c r="X78" i="4"/>
  <c r="X79" i="4"/>
  <c r="X80" i="4"/>
  <c r="X81" i="4"/>
  <c r="X83" i="4"/>
  <c r="X52" i="4"/>
  <c r="AA52" i="4" s="1"/>
  <c r="D7" i="32" s="1"/>
  <c r="Y61" i="4" l="1"/>
  <c r="Y60" i="4"/>
  <c r="Y74" i="4"/>
  <c r="AA67" i="4"/>
  <c r="D22" i="32" s="1"/>
  <c r="AA59" i="4"/>
  <c r="D14" i="32" s="1"/>
  <c r="Y68" i="4"/>
  <c r="Y73" i="4"/>
  <c r="Y66" i="4"/>
  <c r="Y58" i="4"/>
  <c r="Y69" i="4"/>
  <c r="AA75" i="4"/>
  <c r="D30" i="32" s="1"/>
  <c r="Y72" i="4"/>
  <c r="Y65" i="4"/>
  <c r="Y57" i="4"/>
  <c r="Y53" i="4"/>
  <c r="Y64" i="4"/>
  <c r="Y78" i="4"/>
  <c r="AA71" i="4"/>
  <c r="D26" i="32" s="1"/>
  <c r="AA63" i="4"/>
  <c r="D18" i="32" s="1"/>
  <c r="AA55" i="4"/>
  <c r="D10" i="32" s="1"/>
  <c r="Y76" i="4"/>
  <c r="Y56" i="4"/>
  <c r="Y77" i="4"/>
  <c r="Y70" i="4"/>
  <c r="Y62" i="4"/>
  <c r="Y54" i="4"/>
  <c r="R80" i="4"/>
  <c r="C35" i="32" s="1"/>
  <c r="P81" i="4"/>
  <c r="R83" i="4"/>
  <c r="C38" i="32" s="1"/>
  <c r="R79" i="4"/>
  <c r="C34" i="32" s="1"/>
  <c r="Y83" i="4"/>
  <c r="AA81" i="4"/>
  <c r="D36" i="32" s="1"/>
  <c r="AA79" i="4"/>
  <c r="D34" i="32" s="1"/>
  <c r="Y80" i="4"/>
  <c r="R56" i="4"/>
  <c r="C11" i="32" s="1"/>
  <c r="Y79" i="4"/>
  <c r="Y67" i="4"/>
  <c r="R72" i="4"/>
  <c r="C27" i="32" s="1"/>
  <c r="Y63" i="4"/>
  <c r="Y75" i="4"/>
  <c r="Y59" i="4"/>
  <c r="AA77" i="4"/>
  <c r="D32" i="32" s="1"/>
  <c r="AA69" i="4"/>
  <c r="D24" i="32" s="1"/>
  <c r="AA61" i="4"/>
  <c r="D16" i="32" s="1"/>
  <c r="R60" i="4"/>
  <c r="C15" i="32" s="1"/>
  <c r="R76" i="4"/>
  <c r="C31" i="32" s="1"/>
  <c r="Y81" i="4"/>
  <c r="AA73" i="4"/>
  <c r="D28" i="32" s="1"/>
  <c r="AA65" i="4"/>
  <c r="D20" i="32" s="1"/>
  <c r="AA57" i="4"/>
  <c r="D12" i="32" s="1"/>
  <c r="R53" i="4"/>
  <c r="C8" i="32" s="1"/>
  <c r="R69" i="4"/>
  <c r="C24" i="32" s="1"/>
  <c r="AA80" i="4"/>
  <c r="D35" i="32" s="1"/>
  <c r="AA76" i="4"/>
  <c r="D31" i="32" s="1"/>
  <c r="AA72" i="4"/>
  <c r="D27" i="32" s="1"/>
  <c r="AA68" i="4"/>
  <c r="D23" i="32" s="1"/>
  <c r="AA64" i="4"/>
  <c r="D19" i="32" s="1"/>
  <c r="AA60" i="4"/>
  <c r="D15" i="32" s="1"/>
  <c r="AA56" i="4"/>
  <c r="D11" i="32" s="1"/>
  <c r="R52" i="4"/>
  <c r="C7" i="32" s="1"/>
  <c r="R61" i="4"/>
  <c r="C16" i="32" s="1"/>
  <c r="P64" i="4"/>
  <c r="R68" i="4"/>
  <c r="C23" i="32" s="1"/>
  <c r="R77" i="4"/>
  <c r="C32" i="32" s="1"/>
  <c r="P80" i="4"/>
  <c r="R65" i="4"/>
  <c r="C20" i="32" s="1"/>
  <c r="R81" i="4"/>
  <c r="C36" i="32" s="1"/>
  <c r="R57" i="4"/>
  <c r="C12" i="32" s="1"/>
  <c r="R73" i="4"/>
  <c r="C28" i="32" s="1"/>
  <c r="AA53" i="4"/>
  <c r="D8" i="32" s="1"/>
  <c r="Y55" i="4"/>
  <c r="P55" i="4"/>
  <c r="P59" i="4"/>
  <c r="P63" i="4"/>
  <c r="P75" i="4"/>
  <c r="P67" i="4"/>
  <c r="P71" i="4"/>
  <c r="P79" i="4"/>
  <c r="P54" i="4"/>
  <c r="P58" i="4"/>
  <c r="P62" i="4"/>
  <c r="P66" i="4"/>
  <c r="P70" i="4"/>
  <c r="P74" i="4"/>
  <c r="P78" i="4"/>
  <c r="P83" i="4"/>
  <c r="AA83" i="4"/>
  <c r="D38" i="32" s="1"/>
  <c r="AA78" i="4"/>
  <c r="D33" i="32" s="1"/>
  <c r="AA74" i="4"/>
  <c r="D29" i="32" s="1"/>
  <c r="AA70" i="4"/>
  <c r="D25" i="32" s="1"/>
  <c r="AA66" i="4"/>
  <c r="D21" i="32" s="1"/>
  <c r="AA62" i="4"/>
  <c r="D17" i="32" s="1"/>
  <c r="AA58" i="4"/>
  <c r="D13" i="32" s="1"/>
  <c r="AA54" i="4"/>
  <c r="D9" i="32" s="1"/>
  <c r="Y52" i="4"/>
  <c r="K395" i="16" l="1"/>
  <c r="M395" i="16"/>
  <c r="F81" i="4" l="1"/>
  <c r="F13" i="4"/>
  <c r="F14" i="4"/>
  <c r="F15" i="4"/>
  <c r="F16" i="4"/>
  <c r="F17" i="4"/>
  <c r="F18" i="4"/>
  <c r="F19" i="4"/>
  <c r="F20" i="4"/>
  <c r="F21" i="4"/>
  <c r="F22" i="4"/>
  <c r="F23" i="4"/>
  <c r="F24" i="4"/>
  <c r="F25" i="4"/>
  <c r="F26" i="4"/>
  <c r="F27" i="4"/>
  <c r="F28" i="4"/>
  <c r="F29" i="4"/>
  <c r="F30" i="4"/>
  <c r="F31" i="4"/>
  <c r="F32" i="4"/>
  <c r="F33" i="4"/>
  <c r="F34" i="4"/>
  <c r="F35" i="4"/>
  <c r="F36" i="4"/>
  <c r="F37" i="4"/>
  <c r="F38" i="4"/>
  <c r="F39" i="4"/>
  <c r="F40" i="4"/>
  <c r="F41" i="4"/>
  <c r="F42" i="4"/>
  <c r="F43" i="4"/>
  <c r="F44" i="4"/>
  <c r="F45" i="4"/>
  <c r="F46" i="4"/>
  <c r="F47" i="4"/>
  <c r="F48" i="4"/>
  <c r="F49" i="4"/>
  <c r="F50" i="4"/>
  <c r="F51" i="4"/>
  <c r="J394" i="16"/>
  <c r="K394" i="16"/>
  <c r="L394" i="16"/>
  <c r="M394" i="16"/>
  <c r="F80" i="4"/>
  <c r="F54" i="4"/>
  <c r="F55" i="4"/>
  <c r="F56" i="4"/>
  <c r="F57" i="4"/>
  <c r="F58" i="4"/>
  <c r="F59" i="4"/>
  <c r="F60" i="4"/>
  <c r="F61" i="4"/>
  <c r="F62" i="4"/>
  <c r="F63" i="4"/>
  <c r="G63" i="4" s="1"/>
  <c r="F64" i="4"/>
  <c r="G64" i="4" s="1"/>
  <c r="F65" i="4"/>
  <c r="F66" i="4"/>
  <c r="F67" i="4"/>
  <c r="F68" i="4"/>
  <c r="G68" i="4" s="1"/>
  <c r="F69" i="4"/>
  <c r="F70" i="4"/>
  <c r="F71" i="4"/>
  <c r="G71" i="4" s="1"/>
  <c r="F72" i="4"/>
  <c r="F73" i="4"/>
  <c r="F53" i="4"/>
  <c r="F79" i="4"/>
  <c r="I393" i="16"/>
  <c r="J393" i="16"/>
  <c r="K393" i="16"/>
  <c r="L393" i="16"/>
  <c r="M393" i="16"/>
  <c r="F78" i="4"/>
  <c r="I392" i="16"/>
  <c r="J392" i="16"/>
  <c r="K392" i="16"/>
  <c r="L392" i="16"/>
  <c r="M392" i="16"/>
  <c r="I386" i="16"/>
  <c r="J386" i="16"/>
  <c r="K386" i="16"/>
  <c r="L386" i="16"/>
  <c r="M386" i="16"/>
  <c r="I387" i="16"/>
  <c r="J387" i="16"/>
  <c r="K387" i="16"/>
  <c r="L387" i="16"/>
  <c r="M387" i="16"/>
  <c r="I388" i="16"/>
  <c r="J388" i="16"/>
  <c r="K388" i="16"/>
  <c r="L388" i="16"/>
  <c r="M388" i="16"/>
  <c r="I389" i="16"/>
  <c r="J389" i="16"/>
  <c r="K389" i="16"/>
  <c r="L389" i="16"/>
  <c r="M389" i="16"/>
  <c r="I390" i="16"/>
  <c r="J390" i="16"/>
  <c r="K390" i="16"/>
  <c r="L390" i="16"/>
  <c r="M390" i="16"/>
  <c r="I391" i="16"/>
  <c r="J391" i="16"/>
  <c r="K391" i="16"/>
  <c r="L391" i="16"/>
  <c r="M391" i="16"/>
  <c r="F77" i="4"/>
  <c r="F76" i="4"/>
  <c r="F52" i="4"/>
  <c r="G56" i="4"/>
  <c r="F74" i="4"/>
  <c r="F75" i="4"/>
  <c r="G67" i="4"/>
  <c r="I75" i="4" l="1"/>
  <c r="B75" i="9"/>
  <c r="G76" i="4"/>
  <c r="B76" i="9"/>
  <c r="I68" i="4"/>
  <c r="B68" i="9"/>
  <c r="I60" i="4"/>
  <c r="B60" i="9"/>
  <c r="G50" i="4"/>
  <c r="B50" i="9"/>
  <c r="G42" i="4"/>
  <c r="B42" i="9"/>
  <c r="G34" i="4"/>
  <c r="B34" i="9"/>
  <c r="G26" i="4"/>
  <c r="B26" i="9"/>
  <c r="G18" i="4"/>
  <c r="B18" i="9"/>
  <c r="I74" i="4"/>
  <c r="B74" i="9"/>
  <c r="G77" i="4"/>
  <c r="B77" i="9"/>
  <c r="I67" i="4"/>
  <c r="B67" i="9"/>
  <c r="I59" i="4"/>
  <c r="B59" i="9"/>
  <c r="I49" i="4"/>
  <c r="B49" i="9"/>
  <c r="I41" i="4"/>
  <c r="B41" i="9"/>
  <c r="I33" i="4"/>
  <c r="B33" i="9"/>
  <c r="I25" i="4"/>
  <c r="B25" i="9"/>
  <c r="I17" i="4"/>
  <c r="B17" i="9"/>
  <c r="I53" i="4"/>
  <c r="B53" i="9"/>
  <c r="I66" i="4"/>
  <c r="B66" i="9"/>
  <c r="I58" i="4"/>
  <c r="B58" i="9"/>
  <c r="G48" i="4"/>
  <c r="B48" i="9"/>
  <c r="G40" i="4"/>
  <c r="B40" i="9"/>
  <c r="G32" i="4"/>
  <c r="B32" i="9"/>
  <c r="G24" i="4"/>
  <c r="B24" i="9"/>
  <c r="G16" i="4"/>
  <c r="B16" i="9"/>
  <c r="I73" i="4"/>
  <c r="B73" i="9"/>
  <c r="I65" i="4"/>
  <c r="B65" i="9"/>
  <c r="I57" i="4"/>
  <c r="B57" i="9"/>
  <c r="I47" i="4"/>
  <c r="B47" i="9"/>
  <c r="I39" i="4"/>
  <c r="B39" i="9"/>
  <c r="I31" i="4"/>
  <c r="B31" i="9"/>
  <c r="I23" i="4"/>
  <c r="B23" i="9"/>
  <c r="I15" i="4"/>
  <c r="B15" i="9"/>
  <c r="I72" i="4"/>
  <c r="B72" i="9"/>
  <c r="I64" i="4"/>
  <c r="B64" i="9"/>
  <c r="I56" i="4"/>
  <c r="B56" i="9"/>
  <c r="G46" i="4"/>
  <c r="B46" i="9"/>
  <c r="C48" i="9" s="1"/>
  <c r="G38" i="4"/>
  <c r="B38" i="9"/>
  <c r="G30" i="4"/>
  <c r="B30" i="9"/>
  <c r="G22" i="4"/>
  <c r="B22" i="9"/>
  <c r="G14" i="4"/>
  <c r="B14" i="9"/>
  <c r="C16" i="9" s="1"/>
  <c r="I52" i="4"/>
  <c r="B52" i="9"/>
  <c r="I71" i="4"/>
  <c r="B71" i="9"/>
  <c r="I63" i="4"/>
  <c r="B63" i="9"/>
  <c r="I55" i="4"/>
  <c r="B55" i="9"/>
  <c r="C57" i="9" s="1"/>
  <c r="I45" i="4"/>
  <c r="B45" i="9"/>
  <c r="I37" i="4"/>
  <c r="B37" i="9"/>
  <c r="I29" i="4"/>
  <c r="B29" i="9"/>
  <c r="I21" i="4"/>
  <c r="B21" i="9"/>
  <c r="C23" i="9" s="1"/>
  <c r="I13" i="4"/>
  <c r="B13" i="9"/>
  <c r="I70" i="4"/>
  <c r="B70" i="9"/>
  <c r="I62" i="4"/>
  <c r="B62" i="9"/>
  <c r="I54" i="4"/>
  <c r="B54" i="9"/>
  <c r="C56" i="9" s="1"/>
  <c r="G44" i="4"/>
  <c r="B44" i="9"/>
  <c r="G36" i="4"/>
  <c r="B36" i="9"/>
  <c r="G28" i="4"/>
  <c r="B28" i="9"/>
  <c r="G20" i="4"/>
  <c r="B20" i="9"/>
  <c r="C22" i="9" s="1"/>
  <c r="G78" i="4"/>
  <c r="B78" i="9"/>
  <c r="I79" i="4"/>
  <c r="B79" i="9"/>
  <c r="I69" i="4"/>
  <c r="B69" i="9"/>
  <c r="I61" i="4"/>
  <c r="B61" i="9"/>
  <c r="I80" i="4"/>
  <c r="B80" i="9"/>
  <c r="C82" i="9" s="1"/>
  <c r="I51" i="4"/>
  <c r="B51" i="9"/>
  <c r="I43" i="4"/>
  <c r="B43" i="9"/>
  <c r="I35" i="4"/>
  <c r="B35" i="9"/>
  <c r="I27" i="4"/>
  <c r="B27" i="9"/>
  <c r="I19" i="4"/>
  <c r="B19" i="9"/>
  <c r="I81" i="4"/>
  <c r="B81" i="9"/>
  <c r="I78" i="4"/>
  <c r="G70" i="4"/>
  <c r="G53" i="4"/>
  <c r="G74" i="4"/>
  <c r="G75" i="4"/>
  <c r="G65" i="4"/>
  <c r="G54" i="4"/>
  <c r="G60" i="4"/>
  <c r="G62" i="4"/>
  <c r="G72" i="4"/>
  <c r="G58" i="4"/>
  <c r="G55" i="4"/>
  <c r="G66" i="4"/>
  <c r="G59" i="4"/>
  <c r="G51" i="4"/>
  <c r="G43" i="4"/>
  <c r="G35" i="4"/>
  <c r="G27" i="4"/>
  <c r="G19" i="4"/>
  <c r="I48" i="4"/>
  <c r="I32" i="4"/>
  <c r="I16" i="4"/>
  <c r="I77" i="4"/>
  <c r="G49" i="4"/>
  <c r="G41" i="4"/>
  <c r="G33" i="4"/>
  <c r="G25" i="4"/>
  <c r="G17" i="4"/>
  <c r="I44" i="4"/>
  <c r="I28" i="4"/>
  <c r="G52" i="4"/>
  <c r="G47" i="4"/>
  <c r="G39" i="4"/>
  <c r="G31" i="4"/>
  <c r="G23" i="4"/>
  <c r="G15" i="4"/>
  <c r="I40" i="4"/>
  <c r="I24" i="4"/>
  <c r="G45" i="4"/>
  <c r="G37" i="4"/>
  <c r="G29" i="4"/>
  <c r="G21" i="4"/>
  <c r="G13" i="4"/>
  <c r="I36" i="4"/>
  <c r="I20" i="4"/>
  <c r="G61" i="4"/>
  <c r="G57" i="4"/>
  <c r="I50" i="4"/>
  <c r="I46" i="4"/>
  <c r="I42" i="4"/>
  <c r="I38" i="4"/>
  <c r="I34" i="4"/>
  <c r="I30" i="4"/>
  <c r="I26" i="4"/>
  <c r="I22" i="4"/>
  <c r="I18" i="4"/>
  <c r="I14" i="4"/>
  <c r="G81" i="4"/>
  <c r="G69" i="4"/>
  <c r="I76" i="4"/>
  <c r="G73" i="4"/>
  <c r="G79" i="4"/>
  <c r="G80" i="4"/>
  <c r="C38" i="9" l="1"/>
  <c r="C72" i="9"/>
  <c r="C39" i="9"/>
  <c r="C73" i="9"/>
  <c r="C32" i="9"/>
  <c r="C21" i="9"/>
  <c r="C46" i="9"/>
  <c r="C15" i="9"/>
  <c r="C47" i="9"/>
  <c r="C40" i="9"/>
  <c r="C74" i="9"/>
  <c r="C75" i="9"/>
  <c r="C53" i="9"/>
  <c r="C81" i="9"/>
  <c r="C66" i="9"/>
  <c r="C29" i="9"/>
  <c r="C54" i="9"/>
  <c r="C63" i="9"/>
  <c r="C24" i="9"/>
  <c r="C58" i="9"/>
  <c r="C33" i="9"/>
  <c r="C67" i="9"/>
  <c r="C34" i="9"/>
  <c r="C68" i="9"/>
  <c r="C35" i="9"/>
  <c r="C69" i="9"/>
  <c r="C28" i="9"/>
  <c r="C62" i="9"/>
  <c r="C80" i="9"/>
  <c r="C41" i="9"/>
  <c r="C42" i="9"/>
  <c r="C55" i="9"/>
  <c r="C43" i="9"/>
  <c r="C79" i="9"/>
  <c r="C36" i="9"/>
  <c r="C70" i="9"/>
  <c r="C37" i="9"/>
  <c r="C17" i="9"/>
  <c r="C49" i="9"/>
  <c r="C18" i="9"/>
  <c r="C50" i="9"/>
  <c r="C19" i="9"/>
  <c r="C51" i="9"/>
  <c r="C76" i="9"/>
  <c r="C44" i="9"/>
  <c r="C78" i="9"/>
  <c r="C45" i="9"/>
  <c r="C71" i="9"/>
  <c r="C30" i="9"/>
  <c r="C64" i="9"/>
  <c r="C31" i="9"/>
  <c r="C65" i="9"/>
  <c r="C25" i="9"/>
  <c r="C59" i="9"/>
  <c r="C26" i="9"/>
  <c r="C60" i="9"/>
  <c r="C27" i="9"/>
  <c r="C61" i="9"/>
  <c r="C20" i="9"/>
  <c r="C52" i="9"/>
  <c r="C77" i="9"/>
</calcChain>
</file>

<file path=xl/sharedStrings.xml><?xml version="1.0" encoding="utf-8"?>
<sst xmlns="http://schemas.openxmlformats.org/spreadsheetml/2006/main" count="3457" uniqueCount="261">
  <si>
    <t>0-64</t>
  </si>
  <si>
    <t>65-74</t>
  </si>
  <si>
    <t>75-84</t>
  </si>
  <si>
    <t>85+</t>
  </si>
  <si>
    <t>All ages</t>
  </si>
  <si>
    <t>1990/91</t>
  </si>
  <si>
    <t>1991/92</t>
  </si>
  <si>
    <t>1992/93</t>
  </si>
  <si>
    <t>1993/94</t>
  </si>
  <si>
    <t>1994/95</t>
  </si>
  <si>
    <t>1995/96</t>
  </si>
  <si>
    <t>1996/97</t>
  </si>
  <si>
    <t>1997/98</t>
  </si>
  <si>
    <t>1998/99</t>
  </si>
  <si>
    <t>1999/2000</t>
  </si>
  <si>
    <t>2000/01</t>
  </si>
  <si>
    <t>2001/02</t>
  </si>
  <si>
    <t>2002/03</t>
  </si>
  <si>
    <t>2003/04</t>
  </si>
  <si>
    <t>2004/05</t>
  </si>
  <si>
    <t>2005/06</t>
  </si>
  <si>
    <t>2006/07</t>
  </si>
  <si>
    <t>2007/08</t>
  </si>
  <si>
    <t>2008/09</t>
  </si>
  <si>
    <t>Footnotes</t>
  </si>
  <si>
    <t>2010/11</t>
  </si>
  <si>
    <t>2011/12</t>
  </si>
  <si>
    <t>2012/13</t>
  </si>
  <si>
    <t xml:space="preserve">2009/10 </t>
  </si>
  <si>
    <t>1999/00</t>
  </si>
  <si>
    <t>1989/90</t>
  </si>
  <si>
    <t>1988/89</t>
  </si>
  <si>
    <t>1987/88</t>
  </si>
  <si>
    <t>1986/87</t>
  </si>
  <si>
    <t>1985/86</t>
  </si>
  <si>
    <t>1984/85</t>
  </si>
  <si>
    <t>1983/84</t>
  </si>
  <si>
    <t>1982/83</t>
  </si>
  <si>
    <t>1981/82</t>
  </si>
  <si>
    <t>1980/81</t>
  </si>
  <si>
    <t>1979/80</t>
  </si>
  <si>
    <t>1978/79</t>
  </si>
  <si>
    <t>1977/78</t>
  </si>
  <si>
    <t>1976/77</t>
  </si>
  <si>
    <t>1975/76</t>
  </si>
  <si>
    <t>1974/75</t>
  </si>
  <si>
    <t>1973/74</t>
  </si>
  <si>
    <t>1972/73</t>
  </si>
  <si>
    <t>1971/72</t>
  </si>
  <si>
    <t>1970/71</t>
  </si>
  <si>
    <t>1969/70</t>
  </si>
  <si>
    <t>1968/69</t>
  </si>
  <si>
    <t>1967/68</t>
  </si>
  <si>
    <t>1966/67</t>
  </si>
  <si>
    <t>1965/66</t>
  </si>
  <si>
    <t>1964/65</t>
  </si>
  <si>
    <t>1963/64</t>
  </si>
  <si>
    <t>1962/63</t>
  </si>
  <si>
    <t>1961/62</t>
  </si>
  <si>
    <t>1960/61</t>
  </si>
  <si>
    <t>1959/60</t>
  </si>
  <si>
    <t>1958/59</t>
  </si>
  <si>
    <t>1957/58</t>
  </si>
  <si>
    <t>1956/57</t>
  </si>
  <si>
    <t>1955/56</t>
  </si>
  <si>
    <t>1954/55</t>
  </si>
  <si>
    <t>1953/54</t>
  </si>
  <si>
    <t>1952/53</t>
  </si>
  <si>
    <t>1951/52</t>
  </si>
  <si>
    <t>5-year moving average</t>
  </si>
  <si>
    <t>Additional deaths (Dec-Mar)</t>
  </si>
  <si>
    <t>Year</t>
  </si>
  <si>
    <t>(P) Data for the latest year are provisional.</t>
  </si>
  <si>
    <t>2) Because of the approximate nature of this measure, numbers have been rounded independently to the nearest 10. The sum of the age group figures may therefore appear to differ from the 'all ages' total.</t>
  </si>
  <si>
    <t>.</t>
  </si>
  <si>
    <t xml:space="preserve">2010/11 </t>
  </si>
  <si>
    <t>Western Isles</t>
  </si>
  <si>
    <t>Tayside</t>
  </si>
  <si>
    <t>Shetland</t>
  </si>
  <si>
    <t>Orkney</t>
  </si>
  <si>
    <t>Lothian</t>
  </si>
  <si>
    <t>Lanarkshire</t>
  </si>
  <si>
    <t>Grampian</t>
  </si>
  <si>
    <t>Forth Valley</t>
  </si>
  <si>
    <t>Fife</t>
  </si>
  <si>
    <t>Borders</t>
  </si>
  <si>
    <t>Scotland</t>
  </si>
  <si>
    <t>Footnote</t>
  </si>
  <si>
    <t>2009/10</t>
  </si>
  <si>
    <t>(rounded)</t>
  </si>
  <si>
    <t>(actual)</t>
  </si>
  <si>
    <t>Period</t>
  </si>
  <si>
    <t>Number of deaths registered</t>
  </si>
  <si>
    <t>Highland</t>
  </si>
  <si>
    <t>Following      period       (Apr - Jul)</t>
  </si>
  <si>
    <t>West Lothian</t>
  </si>
  <si>
    <t>West Dunbartonshire</t>
  </si>
  <si>
    <t>Stirling</t>
  </si>
  <si>
    <t>South Lanarkshire</t>
  </si>
  <si>
    <t>South Ayrshire</t>
  </si>
  <si>
    <t>Scottish Borders</t>
  </si>
  <si>
    <t>Renfrewshire</t>
  </si>
  <si>
    <t>North Lanarkshire</t>
  </si>
  <si>
    <t>North Ayrshire</t>
  </si>
  <si>
    <t>Moray</t>
  </si>
  <si>
    <t>Midlothian</t>
  </si>
  <si>
    <t>Inverclyde</t>
  </si>
  <si>
    <t>Glasgow</t>
  </si>
  <si>
    <t>Falkirk</t>
  </si>
  <si>
    <t>East Renfrewshire</t>
  </si>
  <si>
    <t>East Lothian</t>
  </si>
  <si>
    <t>East Dunbartonshire</t>
  </si>
  <si>
    <t>East Ayrshire</t>
  </si>
  <si>
    <t>Dundee</t>
  </si>
  <si>
    <t>Clackmannanshire</t>
  </si>
  <si>
    <t>Angus</t>
  </si>
  <si>
    <t>Aberdeenshire</t>
  </si>
  <si>
    <t>Aberdeen City</t>
  </si>
  <si>
    <t>2013/14</t>
  </si>
  <si>
    <t>Seasonal increase in mortality in the winter</t>
  </si>
  <si>
    <t xml:space="preserve"> </t>
  </si>
  <si>
    <t>Following   period     (Apr - Jul)</t>
  </si>
  <si>
    <t>Winter    (Dec - Mar)</t>
  </si>
  <si>
    <t>Preceding  period     (Aug - Nov)</t>
  </si>
  <si>
    <t>Winter     (Dec - Mar)</t>
  </si>
  <si>
    <r>
      <t>Seasonal increase in mortality in the winter (or seasonal difference)</t>
    </r>
    <r>
      <rPr>
        <b/>
        <vertAlign val="superscript"/>
        <sz val="10"/>
        <rFont val="Arial"/>
        <family val="2"/>
      </rPr>
      <t>1</t>
    </r>
  </si>
  <si>
    <r>
      <t xml:space="preserve">Seasonal increase in mortality in the winter </t>
    </r>
    <r>
      <rPr>
        <b/>
        <vertAlign val="superscript"/>
        <sz val="10"/>
        <rFont val="Arial"/>
        <family val="2"/>
      </rPr>
      <t>1, 2</t>
    </r>
  </si>
  <si>
    <r>
      <t>Increased Winter Mortality Index</t>
    </r>
    <r>
      <rPr>
        <b/>
        <vertAlign val="superscript"/>
        <sz val="10"/>
        <rFont val="Arial"/>
        <family val="2"/>
      </rPr>
      <t>3, 4</t>
    </r>
  </si>
  <si>
    <r>
      <t>Seasonal increase in mortality in the winter</t>
    </r>
    <r>
      <rPr>
        <b/>
        <vertAlign val="superscript"/>
        <sz val="10"/>
        <rFont val="Arial"/>
        <family val="2"/>
      </rPr>
      <t>1, 2</t>
    </r>
  </si>
  <si>
    <t>Table 1</t>
  </si>
  <si>
    <t>Table 2</t>
  </si>
  <si>
    <t>Table 3</t>
  </si>
  <si>
    <t>Table 4</t>
  </si>
  <si>
    <t>Table 5</t>
  </si>
  <si>
    <t>Table 6</t>
  </si>
  <si>
    <t>Figure 1</t>
  </si>
  <si>
    <t>Figure 2</t>
  </si>
  <si>
    <t>Figure 3</t>
  </si>
  <si>
    <t>2014/15</t>
  </si>
  <si>
    <t>by age at death</t>
  </si>
  <si>
    <t>Persons</t>
  </si>
  <si>
    <t xml:space="preserve">2014/15 </t>
  </si>
  <si>
    <t>All causes of death</t>
  </si>
  <si>
    <t>Coronary (ischaemic) Heart Disease (I20-I25)</t>
  </si>
  <si>
    <t>Cerebrovascular disease (I60-I69)</t>
  </si>
  <si>
    <t>Other circulatory system diseases (other I00-I99)</t>
  </si>
  <si>
    <t>Cancer (malignant neoplasms) (C00-C97)</t>
  </si>
  <si>
    <t>Chronic lower respiratory diseases (J40-J47)</t>
  </si>
  <si>
    <t>Other respiratory system diseases (other J00-J99)</t>
  </si>
  <si>
    <t>Certain infectious and parasitic diseases (A00-B99)</t>
  </si>
  <si>
    <t>Endocrine, nutritional and metabolic diseases (E00-E90)</t>
  </si>
  <si>
    <t>Digestive system diseases (K00-K93)</t>
  </si>
  <si>
    <t>Genitourinary system diseases (N00-N99)</t>
  </si>
  <si>
    <t>Accidental falls (W00-W19)</t>
  </si>
  <si>
    <t>Other external causes of death (other V01-Y98)</t>
  </si>
  <si>
    <t>Ill-defined and unknown causes (R95-R99)</t>
  </si>
  <si>
    <t>All other underlying causes of death</t>
  </si>
  <si>
    <t>Percentage of total seasonal increase</t>
  </si>
  <si>
    <r>
      <t>Seasonal increase in mortality</t>
    </r>
    <r>
      <rPr>
        <vertAlign val="superscript"/>
        <sz val="10"/>
        <rFont val="Arial"/>
        <family val="2"/>
      </rPr>
      <t xml:space="preserve"> 1, 2</t>
    </r>
  </si>
  <si>
    <r>
      <t>Underlying cause of death</t>
    </r>
    <r>
      <rPr>
        <b/>
        <vertAlign val="superscript"/>
        <sz val="10"/>
        <rFont val="Arial"/>
        <family val="2"/>
      </rPr>
      <t>5</t>
    </r>
  </si>
  <si>
    <t>may exceed 100% due to negative 'increases' for some of the other causes</t>
  </si>
  <si>
    <t xml:space="preserve">2015/16 </t>
  </si>
  <si>
    <t>2015/16</t>
  </si>
  <si>
    <t>Na h-Eileanan Siar</t>
  </si>
  <si>
    <t>5) Showing the relevant codes from the International Statistical Classification of Diseases and Related Health Problems, Tenth Revision (ICD-10).</t>
  </si>
  <si>
    <t>2016/17</t>
  </si>
  <si>
    <t>City of Edinburgh</t>
  </si>
  <si>
    <t xml:space="preserve">5) The statistics for each board's area are based on the boundaries that apply with effect from 1 April 2014. Figures for earlier years show what the numbers would have been had the new boundaries applied in those years (and up to 2012-13 have been revised, where appropriate, from what was published up until Autumn 2013). </t>
  </si>
  <si>
    <t>Ayrshire and Arran</t>
  </si>
  <si>
    <t>Dumfries and Galloway</t>
  </si>
  <si>
    <t>Greater Glasgow and Clyde</t>
  </si>
  <si>
    <t>Argyll and Bute</t>
  </si>
  <si>
    <t>Perth and Kinross</t>
  </si>
  <si>
    <t>Figure 4</t>
  </si>
  <si>
    <t>Increased Winter Mortality Index</t>
  </si>
  <si>
    <r>
      <t>Increased Winter Mortality Index</t>
    </r>
    <r>
      <rPr>
        <vertAlign val="superscript"/>
        <sz val="10"/>
        <rFont val="Arial"/>
        <family val="2"/>
      </rPr>
      <t>2</t>
    </r>
  </si>
  <si>
    <t xml:space="preserve">2017/18 </t>
  </si>
  <si>
    <t>2017/18</t>
  </si>
  <si>
    <t>Influenza  (J09-J11)</t>
  </si>
  <si>
    <t>Pneumonia (J12-J18)</t>
  </si>
  <si>
    <t>Dementia and Alzheimer's disease (F01, F03, G30)</t>
  </si>
  <si>
    <t>Other mental and behavioural disorders and nervous system diseases (F04-G26, G31-G99)</t>
  </si>
  <si>
    <t>Circulatory system diseases (I00-I99), Respiratory system diseases (J00-J99), Dementia (F01, F03) and Alzheimer's disease (G30)</t>
  </si>
  <si>
    <t xml:space="preserve">        total for the specified causes of death</t>
  </si>
  <si>
    <t>back to contents</t>
  </si>
  <si>
    <t>2018/19</t>
  </si>
  <si>
    <r>
      <t xml:space="preserve">Coronavirus (COVID-19)  (U07) </t>
    </r>
    <r>
      <rPr>
        <i/>
        <sz val="10"/>
        <rFont val="Arial"/>
        <family val="2"/>
      </rPr>
      <t>- did not exist before winter 2019/20, and so could not affect the figures for the previous winters</t>
    </r>
    <r>
      <rPr>
        <b/>
        <sz val="10"/>
        <rFont val="Arial"/>
        <family val="2"/>
      </rPr>
      <t xml:space="preserve"> </t>
    </r>
  </si>
  <si>
    <t>2020/21</t>
  </si>
  <si>
    <t>Males</t>
  </si>
  <si>
    <t>Females</t>
  </si>
  <si>
    <t>2019/20</t>
  </si>
  <si>
    <t>Winter (Dec-Mar)</t>
  </si>
  <si>
    <t>Preceding period (Aug-Nov)</t>
  </si>
  <si>
    <t>linked to Table 1</t>
  </si>
  <si>
    <t>Quintile 2</t>
  </si>
  <si>
    <t>Quintile 3</t>
  </si>
  <si>
    <t>Quintile 4</t>
  </si>
  <si>
    <t>Quintile 1: most deprived 20% of datazones</t>
  </si>
  <si>
    <t>Quintile 5: least deprived 20% of datazones</t>
  </si>
  <si>
    <t>All Tables and Figures</t>
  </si>
  <si>
    <t>Figure 5</t>
  </si>
  <si>
    <t>1: most deprived 20%</t>
  </si>
  <si>
    <t>5: least deprived 20%</t>
  </si>
  <si>
    <t>Figure 6</t>
  </si>
  <si>
    <t>Seasonal Increase in Mortality</t>
  </si>
  <si>
    <t>linked to Table 3</t>
  </si>
  <si>
    <t xml:space="preserve">Numbers for the chart showing the "main" causes (those for which the rounded seasonal increase was 50+).  </t>
  </si>
  <si>
    <t>5) The Scottish Index of Multiple Deprivation (SIMD) is an area-based measure of deprivation.  SIMD quintiles are assigned according to the version of SIMD most relevant to the year in question.  Years 2001 to 2003 use SIMD04, 2004 to 2006 use SIMD06, 2007 to 2009 use SIMD09, 2010 to 2013 use SIMD12, 2014 to 2016 use SIMD16, and 2017 onwards use SIMD20.</t>
  </si>
  <si>
    <t>Changes in the cause of death coding software have caused breaks in the continuity of the figures for some causes of death between (a) 2009/10, 2010/11 and 2011/12, and (b) 2015/16, 2016/17 and 2017/18. More information about this is available in Annex B.</t>
  </si>
  <si>
    <t>Following period (Apr-Jul)</t>
  </si>
  <si>
    <t>2021/22</t>
  </si>
  <si>
    <t xml:space="preserve">2021/22 </t>
  </si>
  <si>
    <t>2nd</t>
  </si>
  <si>
    <t>3rd</t>
  </si>
  <si>
    <t>4th</t>
  </si>
  <si>
    <t xml:space="preserve">1) The Seasonal Increase in Mortality in the Winter has been defined as the difference between the number of deaths in the four winter months (December - March) and the average of the numbers of deaths in the preceding (August - November) and following (April - July) non-winter four-month periods. </t>
  </si>
  <si>
    <t xml:space="preserve">2) The Increased Winter Mortality (IWM) Index is the (unrounded) number of additional winter deaths divided by the (unrounded) average number of deaths in a four month non-winter period, expressed as a percentage. </t>
  </si>
  <si>
    <t>1) The Seasonal Increase in Mortality in the Winter has been defined as the difference between the number of deaths in the four winter months (December to March) and the average of the numbers of deaths in the preceding (August to November) and following (April to July) non-winter four-month periods.</t>
  </si>
  <si>
    <t>2) Because of the approximate nature of this measure, numbers have been rounded independently to the nearest 10. The sum of the age group figures may, therefore, differ from the all ages total.</t>
  </si>
  <si>
    <t>Actual</t>
  </si>
  <si>
    <t>Rounded</t>
  </si>
  <si>
    <r>
      <t>Seasonal increase in mortality in the winter</t>
    </r>
    <r>
      <rPr>
        <b/>
        <vertAlign val="superscript"/>
        <sz val="10"/>
        <rFont val="Arial"/>
        <family val="2"/>
      </rPr>
      <t>1</t>
    </r>
  </si>
  <si>
    <t>4) The IWM Index has not been calculated when the number of additional winter deaths was negative.</t>
  </si>
  <si>
    <t xml:space="preserve">3) The Increased Winter Mortality (IWM) Index is the (unrounded) number of additional winter deaths divided by the (unrounded) average number of deaths in a four month non-winter period, expressed as a percentage. </t>
  </si>
  <si>
    <t>1) The Seasonal Increase in Mortality in the Winter has been defined as the difference between the number of deaths in the four winter months (December - March) and the average of the numbers of deaths in the preceding (August - November) and following (April - July) non-winter four-month periods. A negative figure occurs when there were fewer deaths during the winter period than the average of the two non-winter periods.</t>
  </si>
  <si>
    <t xml:space="preserve">3) The Increased Winter Mortality (IWM) Index is the (unrounded) number of 'additional' winter deaths divided by the (unrounded) average number of deaths in a four month non-winter period, expressed as a percentage. </t>
  </si>
  <si>
    <t>linked to Table 2</t>
  </si>
  <si>
    <t>Tables</t>
  </si>
  <si>
    <r>
      <t xml:space="preserve">Charts </t>
    </r>
    <r>
      <rPr>
        <u/>
        <sz val="10"/>
        <rFont val="Arial"/>
        <family val="2"/>
      </rPr>
      <t>(the links go to the spreadsheets which contain the data that were used in the charts)</t>
    </r>
  </si>
  <si>
    <t>Winter Mortality in Scotland 2023/24</t>
  </si>
  <si>
    <t>Table 1: Seasonal Increase in Mortality in the Winter - underlying numbers of registrations of deaths and Increased Winter Mortality Index, in total and by sex, Scotland, 1951/52 to 2023/24</t>
  </si>
  <si>
    <t>2023/24 provisional</t>
  </si>
  <si>
    <t>2022/23</t>
  </si>
  <si>
    <t>© Crown copyright 2024</t>
  </si>
  <si>
    <t>Table 2: Seasonal Increase in Mortality in the Winter by age group, and by sex and age-group, Scotland, 1990/91 to 2023/2024</t>
  </si>
  <si>
    <r>
      <t>Table 3: Seasonal Increase in Mortality in the Winter</t>
    </r>
    <r>
      <rPr>
        <b/>
        <vertAlign val="superscript"/>
        <sz val="12"/>
        <rFont val="Arial"/>
        <family val="2"/>
      </rPr>
      <t>1, 2</t>
    </r>
    <r>
      <rPr>
        <b/>
        <sz val="12"/>
        <rFont val="Arial"/>
        <family val="2"/>
      </rPr>
      <t xml:space="preserve"> and Increased Winter Mortality Index</t>
    </r>
    <r>
      <rPr>
        <b/>
        <vertAlign val="superscript"/>
        <sz val="12"/>
        <rFont val="Arial"/>
        <family val="2"/>
      </rPr>
      <t>3, 4</t>
    </r>
    <r>
      <rPr>
        <b/>
        <sz val="12"/>
        <rFont val="Arial"/>
        <family val="2"/>
      </rPr>
      <t>, by age-group and SIMD quintile</t>
    </r>
    <r>
      <rPr>
        <b/>
        <vertAlign val="superscript"/>
        <sz val="12"/>
        <rFont val="Arial"/>
        <family val="2"/>
      </rPr>
      <t>5</t>
    </r>
    <r>
      <rPr>
        <b/>
        <sz val="12"/>
        <rFont val="Arial"/>
        <family val="2"/>
      </rPr>
      <t>, Scotland, 2010/11 to 2023/24</t>
    </r>
  </si>
  <si>
    <r>
      <t>Table 4: Seasonal Increase in Mortality in the Winter</t>
    </r>
    <r>
      <rPr>
        <b/>
        <vertAlign val="superscript"/>
        <sz val="12"/>
        <rFont val="Arial"/>
        <family val="2"/>
      </rPr>
      <t>1, 2</t>
    </r>
    <r>
      <rPr>
        <b/>
        <sz val="12"/>
        <rFont val="Arial"/>
        <family val="2"/>
      </rPr>
      <t xml:space="preserve"> and Increased Winter Mortality Index</t>
    </r>
    <r>
      <rPr>
        <b/>
        <vertAlign val="superscript"/>
        <sz val="12"/>
        <rFont val="Arial"/>
        <family val="2"/>
      </rPr>
      <t>3, 4</t>
    </r>
    <r>
      <rPr>
        <b/>
        <sz val="12"/>
        <rFont val="Arial"/>
        <family val="2"/>
      </rPr>
      <t>, by age-group and underlying cause of death</t>
    </r>
    <r>
      <rPr>
        <b/>
        <vertAlign val="superscript"/>
        <sz val="12"/>
        <rFont val="Arial"/>
        <family val="2"/>
      </rPr>
      <t>5</t>
    </r>
    <r>
      <rPr>
        <b/>
        <sz val="12"/>
        <rFont val="Arial"/>
        <family val="2"/>
      </rPr>
      <t>, Scotland, 2010/11 to 2023/24</t>
    </r>
  </si>
  <si>
    <t>2023/24 (P)</t>
  </si>
  <si>
    <r>
      <t>Table 5: Seasonal Increase in Mortality in the Winter</t>
    </r>
    <r>
      <rPr>
        <b/>
        <vertAlign val="superscript"/>
        <sz val="12"/>
        <rFont val="Arial"/>
        <family val="2"/>
      </rPr>
      <t>1, 2</t>
    </r>
    <r>
      <rPr>
        <b/>
        <sz val="12"/>
        <rFont val="Arial"/>
        <family val="2"/>
      </rPr>
      <t xml:space="preserve"> underlying numbers of registrations of deaths, and Increased Winter Mortality Index</t>
    </r>
    <r>
      <rPr>
        <b/>
        <vertAlign val="superscript"/>
        <sz val="12"/>
        <rFont val="Arial"/>
        <family val="2"/>
      </rPr>
      <t>3, 4</t>
    </r>
    <r>
      <rPr>
        <b/>
        <sz val="12"/>
        <rFont val="Arial"/>
        <family val="2"/>
      </rPr>
      <t>, by age-group and NHS Board</t>
    </r>
    <r>
      <rPr>
        <b/>
        <vertAlign val="superscript"/>
        <sz val="12"/>
        <rFont val="Arial"/>
        <family val="2"/>
      </rPr>
      <t>5</t>
    </r>
    <r>
      <rPr>
        <b/>
        <sz val="12"/>
        <rFont val="Arial"/>
        <family val="2"/>
      </rPr>
      <t xml:space="preserve"> area of usual residence, 2011/12 to 2023/24</t>
    </r>
  </si>
  <si>
    <r>
      <t>Table 6: Seasonal Increase in Mortality in the Winter</t>
    </r>
    <r>
      <rPr>
        <b/>
        <vertAlign val="superscript"/>
        <sz val="12"/>
        <rFont val="Arial"/>
        <family val="2"/>
      </rPr>
      <t>1, 2</t>
    </r>
    <r>
      <rPr>
        <b/>
        <sz val="12"/>
        <rFont val="Arial"/>
        <family val="2"/>
      </rPr>
      <t xml:space="preserve"> underlying numbers of registrations of deaths, and Increased Winter Mortality Index</t>
    </r>
    <r>
      <rPr>
        <b/>
        <vertAlign val="superscript"/>
        <sz val="12"/>
        <rFont val="Arial"/>
        <family val="2"/>
      </rPr>
      <t>3, 4</t>
    </r>
    <r>
      <rPr>
        <b/>
        <sz val="12"/>
        <rFont val="Arial"/>
        <family val="2"/>
      </rPr>
      <t>, by age-group and Local Authority area of usual residence, 2011/12 to 2023/24</t>
    </r>
  </si>
  <si>
    <t>© Crown Copyright 2024</t>
  </si>
  <si>
    <t>Deaths registered in the Winter and in the Preceding and Following periods, Scotland, 1951/52 to 2023/24</t>
  </si>
  <si>
    <t>Seasonal Increase in Mortality in the Winter, Scotland, 1951/52 to 2023/24</t>
  </si>
  <si>
    <t>Seasonal Increase in Mortality in the Winter, per 1,000 population, by age-group, Scotland, 1990/91 to 2023/24</t>
  </si>
  <si>
    <t>Seasonal Increase in Mortality in the Winter by sex, Scotland, 1990/91 to 2023/24</t>
  </si>
  <si>
    <t>Increased Winter Mortality Index by SIMD quintile, 2010/11 to 2023/24</t>
  </si>
  <si>
    <t>Seasonal Increase in Mortality in Winter 2023/24: main underlying causes</t>
  </si>
  <si>
    <t>Seasonal Increase in Mortality in the Winter - underlying numbers of registrations of deaths, and Increased Winter Mortality Index, in total and by sex, Scotland, 1951/52 to 2023/24</t>
  </si>
  <si>
    <t>Seasonal Increase in Mortality in the Winter by age group, and by sex and age-group, Scotland, 1990/91 to 2023/24</t>
  </si>
  <si>
    <t>Seasonal Increase in Mortality in the Winter and Increased Winter Mortality Index, by age-group and SIMD quintile, Scotland, 2010/11 to 2023/24</t>
  </si>
  <si>
    <t>Seasonal Increase in Mortality in the Winter and Increased Winter Mortality Index, by age-group and underlying cause of death, Scotland, 2010/11 to 2023/24</t>
  </si>
  <si>
    <t>Seasonal Increase in Mortality in the Winter - underlying numbers of registrations of deaths, and Increased Winter Mortality Index, by age-group and NHS Board area of usual residence, 2011/12 to 2023/24</t>
  </si>
  <si>
    <t>Seasonal Increase in Mortality in the Winter - underlying numbers of registrations of deaths, and Increased Winter Mortality Index, by age-group and Local Authority area of usual residence, 2011/12 to 2023/24</t>
  </si>
  <si>
    <t>Data for Figure 6: Seasonal Increase in Mortality in Winter 2023/24: main underlying causes</t>
  </si>
  <si>
    <t>Influenza (J09-J11)</t>
  </si>
  <si>
    <t>Data for Figure 1: Deaths registered in the Winter and in the Preceding and Following periods, 1951/52 to 2023/24</t>
  </si>
  <si>
    <t>Data for Figure 2: Seasonal Increase in Mortality in the Winter, 1951/52 to 2023/24</t>
  </si>
  <si>
    <t>Data for Figure 3: Increased Winter Mortality Index, by age-group, 1990/91 to 2023/24</t>
  </si>
  <si>
    <t>Data for Figure 4: Increased Winter Mortality Index, by sex, 1990/91 to 2023/24</t>
  </si>
  <si>
    <t>Data for Figure 5: Increased Winter Mortality Index, by SIMD, 2010/11 to 2023/24</t>
  </si>
  <si>
    <r>
      <t xml:space="preserve">NB: The Increased Winter Mortality (IWM) Index is the (unrounded) number of 'additional' winter deaths divided by the (unrounded) average number of deaths in a four month 'non-winter' period, expressed as a percentage. </t>
    </r>
    <r>
      <rPr>
        <b/>
        <sz val="12"/>
        <rFont val="Arial"/>
        <family val="2"/>
      </rPr>
      <t>It has not been calculated (and "." is shown) when the number of 'additional' winter deaths was negative</t>
    </r>
    <r>
      <rPr>
        <sz val="12"/>
        <rFont val="Arial"/>
        <family val="2"/>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</si>
</sst>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 #,##0.00_-;_-* &quot;-&quot;??_-;_-@_-"/>
    <numFmt numFmtId="164" formatCode="_-* #,##0_-;\-* #,##0_-;_-* &quot;-&quot;??_-;_-@_-"/>
    <numFmt numFmtId="165" formatCode="0.0;[Red]0.0"/>
    <numFmt numFmtId="166" formatCode="0.0"/>
    <numFmt numFmtId="167" formatCode="#,##0.0"/>
    <numFmt numFmtId="168" formatCode="#######0"/>
    <numFmt numFmtId="169" formatCode="####0"/>
    <numFmt numFmtId="170" formatCode="#,##0.000"/>
  </numFmts>
  <fonts count="52" x14ac:knownFonts="1">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color theme="1"/>
      <name val="Arial"/>
      <family val="2"/>
    </font>
    <font>
      <sz val="10"/>
      <color theme="1"/>
      <name val="Arial"/>
      <family val="2"/>
    </font>
    <font>
      <sz val="8"/>
      <name val="Arial"/>
      <family val="2"/>
    </font>
    <font>
      <sz val="12"/>
      <name val="Arial"/>
      <family val="2"/>
    </font>
    <font>
      <b/>
      <sz val="12"/>
      <name val="Arial"/>
      <family val="2"/>
    </font>
    <font>
      <b/>
      <vertAlign val="superscript"/>
      <sz val="12"/>
      <name val="Arial"/>
      <family val="2"/>
    </font>
    <font>
      <sz val="10"/>
      <name val="Arial"/>
      <family val="2"/>
    </font>
    <font>
      <b/>
      <sz val="10"/>
      <name val="Arial"/>
      <family val="2"/>
    </font>
    <font>
      <b/>
      <sz val="8"/>
      <name val="Arial"/>
      <family val="2"/>
    </font>
    <font>
      <b/>
      <vertAlign val="superscript"/>
      <sz val="10"/>
      <name val="Arial"/>
      <family val="2"/>
    </font>
    <font>
      <i/>
      <sz val="10"/>
      <name val="Arial"/>
      <family val="2"/>
    </font>
    <font>
      <vertAlign val="superscript"/>
      <sz val="10"/>
      <name val="Arial"/>
      <family val="2"/>
    </font>
    <font>
      <sz val="10"/>
      <color rgb="FF000000"/>
      <name val="Arial"/>
      <family val="2"/>
    </font>
    <font>
      <u/>
      <sz val="10"/>
      <color indexed="12"/>
      <name val="Arial"/>
      <family val="2"/>
    </font>
    <font>
      <b/>
      <u/>
      <sz val="10"/>
      <name val="Arial"/>
      <family val="2"/>
    </font>
    <font>
      <sz val="12"/>
      <name val="Arial"/>
      <family val="2"/>
    </font>
    <font>
      <b/>
      <sz val="18"/>
      <color theme="3"/>
      <name val="Cambria"/>
      <family val="2"/>
      <scheme val="major"/>
    </font>
    <font>
      <b/>
      <sz val="15"/>
      <color theme="3"/>
      <name val="Arial"/>
      <family val="2"/>
    </font>
    <font>
      <b/>
      <sz val="13"/>
      <color theme="3"/>
      <name val="Arial"/>
      <family val="2"/>
    </font>
    <font>
      <b/>
      <sz val="11"/>
      <color theme="3"/>
      <name val="Arial"/>
      <family val="2"/>
    </font>
    <font>
      <sz val="10"/>
      <color rgb="FF006100"/>
      <name val="Arial"/>
      <family val="2"/>
    </font>
    <font>
      <sz val="10"/>
      <color rgb="FF9C0006"/>
      <name val="Arial"/>
      <family val="2"/>
    </font>
    <font>
      <sz val="10"/>
      <color rgb="FF9C6500"/>
      <name val="Arial"/>
      <family val="2"/>
    </font>
    <font>
      <sz val="10"/>
      <color rgb="FF3F3F76"/>
      <name val="Arial"/>
      <family val="2"/>
    </font>
    <font>
      <b/>
      <sz val="10"/>
      <color rgb="FF3F3F3F"/>
      <name val="Arial"/>
      <family val="2"/>
    </font>
    <font>
      <b/>
      <sz val="10"/>
      <color rgb="FFFA7D00"/>
      <name val="Arial"/>
      <family val="2"/>
    </font>
    <font>
      <sz val="10"/>
      <color rgb="FFFA7D00"/>
      <name val="Arial"/>
      <family val="2"/>
    </font>
    <font>
      <b/>
      <sz val="10"/>
      <color theme="0"/>
      <name val="Arial"/>
      <family val="2"/>
    </font>
    <font>
      <sz val="10"/>
      <color rgb="FFFF0000"/>
      <name val="Arial"/>
      <family val="2"/>
    </font>
    <font>
      <i/>
      <sz val="10"/>
      <color rgb="FF7F7F7F"/>
      <name val="Arial"/>
      <family val="2"/>
    </font>
    <font>
      <b/>
      <sz val="10"/>
      <color theme="1"/>
      <name val="Arial"/>
      <family val="2"/>
    </font>
    <font>
      <sz val="10"/>
      <color theme="0"/>
      <name val="Arial"/>
      <family val="2"/>
    </font>
    <font>
      <u/>
      <sz val="10"/>
      <color rgb="FF0000FF"/>
      <name val="Arial"/>
      <family val="2"/>
    </font>
    <font>
      <u/>
      <sz val="10"/>
      <color rgb="FF800080"/>
      <name val="Arial"/>
      <family val="2"/>
    </font>
    <font>
      <b/>
      <sz val="12"/>
      <color rgb="FFFF0000"/>
      <name val="Arial"/>
      <family val="2"/>
    </font>
    <font>
      <u/>
      <sz val="10"/>
      <name val="Arial"/>
      <family val="2"/>
    </font>
    <font>
      <b/>
      <sz val="10"/>
      <color rgb="FFFF0000"/>
      <name val="Arial"/>
      <family val="2"/>
    </font>
    <font>
      <u/>
      <sz val="10"/>
      <color indexed="30"/>
      <name val="Arial"/>
      <family val="2"/>
    </font>
    <font>
      <u/>
      <sz val="11"/>
      <color theme="10"/>
      <name val="Calibri"/>
      <family val="2"/>
    </font>
    <font>
      <u/>
      <sz val="10"/>
      <color theme="10"/>
      <name val="Arial"/>
      <family val="2"/>
    </font>
    <font>
      <u/>
      <sz val="11"/>
      <color theme="10"/>
      <name val="Calibri"/>
      <family val="2"/>
      <scheme val="minor"/>
    </font>
    <font>
      <b/>
      <sz val="11"/>
      <name val="Calibri"/>
      <family val="2"/>
      <scheme val="minor"/>
    </font>
    <font>
      <u/>
      <sz val="12"/>
      <color indexed="12"/>
      <name val="Arial"/>
      <family val="2"/>
    </font>
    <font>
      <b/>
      <i/>
      <sz val="12"/>
      <name val="Arial"/>
      <family val="2"/>
    </font>
    <font>
      <i/>
      <sz val="12"/>
      <name val="Arial"/>
      <family val="2"/>
    </font>
    <font>
      <u/>
      <sz val="12"/>
      <name val="Arial"/>
      <family val="2"/>
    </font>
    <font>
      <sz val="12"/>
      <color rgb="FF0070C0"/>
      <name val="Arial"/>
      <family val="2"/>
    </font>
    <font>
      <sz val="12"/>
      <color rgb="FFFF0000"/>
      <name val="Arial"/>
      <family val="2"/>
    </font>
  </fonts>
  <fills count="34">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0">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s>
  <cellStyleXfs count="314">
    <xf numFmtId="0" fontId="0" fillId="0" borderId="0"/>
    <xf numFmtId="0" fontId="17" fillId="0" borderId="0" applyNumberFormat="0" applyFill="0" applyBorder="0" applyAlignment="0" applyProtection="0">
      <alignment vertical="top"/>
      <protection locked="0"/>
    </xf>
    <xf numFmtId="9" fontId="19" fillId="0" borderId="0" applyFont="0" applyFill="0" applyBorder="0" applyAlignment="0" applyProtection="0"/>
    <xf numFmtId="0" fontId="20" fillId="0" borderId="0" applyNumberFormat="0" applyFill="0" applyBorder="0" applyAlignment="0" applyProtection="0"/>
    <xf numFmtId="0" fontId="21" fillId="0" borderId="4" applyNumberFormat="0" applyFill="0" applyAlignment="0" applyProtection="0"/>
    <xf numFmtId="0" fontId="22" fillId="0" borderId="5" applyNumberFormat="0" applyFill="0" applyAlignment="0" applyProtection="0"/>
    <xf numFmtId="0" fontId="23" fillId="0" borderId="6" applyNumberFormat="0" applyFill="0" applyAlignment="0" applyProtection="0"/>
    <xf numFmtId="0" fontId="23" fillId="0" borderId="0" applyNumberFormat="0" applyFill="0" applyBorder="0" applyAlignment="0" applyProtection="0"/>
    <xf numFmtId="0" fontId="24" fillId="3" borderId="0" applyNumberFormat="0" applyBorder="0" applyAlignment="0" applyProtection="0"/>
    <xf numFmtId="0" fontId="25" fillId="4" borderId="0" applyNumberFormat="0" applyBorder="0" applyAlignment="0" applyProtection="0"/>
    <xf numFmtId="0" fontId="26" fillId="5" borderId="0" applyNumberFormat="0" applyBorder="0" applyAlignment="0" applyProtection="0"/>
    <xf numFmtId="0" fontId="27" fillId="6" borderId="7" applyNumberFormat="0" applyAlignment="0" applyProtection="0"/>
    <xf numFmtId="0" fontId="28" fillId="7" borderId="8" applyNumberFormat="0" applyAlignment="0" applyProtection="0"/>
    <xf numFmtId="0" fontId="29" fillId="7" borderId="7" applyNumberFormat="0" applyAlignment="0" applyProtection="0"/>
    <xf numFmtId="0" fontId="30" fillId="0" borderId="9" applyNumberFormat="0" applyFill="0" applyAlignment="0" applyProtection="0"/>
    <xf numFmtId="0" fontId="31" fillId="8" borderId="10" applyNumberFormat="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4" fillId="0" borderId="12" applyNumberFormat="0" applyFill="0" applyAlignment="0" applyProtection="0"/>
    <xf numFmtId="0" fontId="35" fillId="10" borderId="0" applyNumberFormat="0" applyBorder="0" applyAlignment="0" applyProtection="0"/>
    <xf numFmtId="0" fontId="5" fillId="11" borderId="0" applyNumberFormat="0" applyBorder="0" applyAlignment="0" applyProtection="0"/>
    <xf numFmtId="0" fontId="5" fillId="12" borderId="0" applyNumberFormat="0" applyBorder="0" applyAlignment="0" applyProtection="0"/>
    <xf numFmtId="0" fontId="35" fillId="13" borderId="0" applyNumberFormat="0" applyBorder="0" applyAlignment="0" applyProtection="0"/>
    <xf numFmtId="0" fontId="35" fillId="14"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35" fillId="17" borderId="0" applyNumberFormat="0" applyBorder="0" applyAlignment="0" applyProtection="0"/>
    <xf numFmtId="0" fontId="35" fillId="18" borderId="0" applyNumberFormat="0" applyBorder="0" applyAlignment="0" applyProtection="0"/>
    <xf numFmtId="0" fontId="5" fillId="19" borderId="0" applyNumberFormat="0" applyBorder="0" applyAlignment="0" applyProtection="0"/>
    <xf numFmtId="0" fontId="5" fillId="20" borderId="0" applyNumberFormat="0" applyBorder="0" applyAlignment="0" applyProtection="0"/>
    <xf numFmtId="0" fontId="35" fillId="21" borderId="0" applyNumberFormat="0" applyBorder="0" applyAlignment="0" applyProtection="0"/>
    <xf numFmtId="0" fontId="35" fillId="22" borderId="0" applyNumberFormat="0" applyBorder="0" applyAlignment="0" applyProtection="0"/>
    <xf numFmtId="0" fontId="5" fillId="23" borderId="0" applyNumberFormat="0" applyBorder="0" applyAlignment="0" applyProtection="0"/>
    <xf numFmtId="0" fontId="5" fillId="24" borderId="0" applyNumberFormat="0" applyBorder="0" applyAlignment="0" applyProtection="0"/>
    <xf numFmtId="0" fontId="35" fillId="25" borderId="0" applyNumberFormat="0" applyBorder="0" applyAlignment="0" applyProtection="0"/>
    <xf numFmtId="0" fontId="35" fillId="26" borderId="0" applyNumberFormat="0" applyBorder="0" applyAlignment="0" applyProtection="0"/>
    <xf numFmtId="0" fontId="5" fillId="27" borderId="0" applyNumberFormat="0" applyBorder="0" applyAlignment="0" applyProtection="0"/>
    <xf numFmtId="0" fontId="5" fillId="28" borderId="0" applyNumberFormat="0" applyBorder="0" applyAlignment="0" applyProtection="0"/>
    <xf numFmtId="0" fontId="35" fillId="29" borderId="0" applyNumberFormat="0" applyBorder="0" applyAlignment="0" applyProtection="0"/>
    <xf numFmtId="0" fontId="35" fillId="30" borderId="0" applyNumberFormat="0" applyBorder="0" applyAlignment="0" applyProtection="0"/>
    <xf numFmtId="0" fontId="5" fillId="31" borderId="0" applyNumberFormat="0" applyBorder="0" applyAlignment="0" applyProtection="0"/>
    <xf numFmtId="0" fontId="5" fillId="32" borderId="0" applyNumberFormat="0" applyBorder="0" applyAlignment="0" applyProtection="0"/>
    <xf numFmtId="0" fontId="35" fillId="33" borderId="0" applyNumberFormat="0" applyBorder="0" applyAlignment="0" applyProtection="0"/>
    <xf numFmtId="0" fontId="10" fillId="0" borderId="0" applyFill="0"/>
    <xf numFmtId="0" fontId="5" fillId="0" borderId="0"/>
    <xf numFmtId="0" fontId="5" fillId="9" borderId="11" applyNumberFormat="0" applyFont="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5" fillId="0" borderId="0"/>
    <xf numFmtId="0" fontId="5" fillId="9" borderId="11" applyNumberFormat="0" applyFont="0" applyAlignment="0" applyProtection="0"/>
    <xf numFmtId="0" fontId="5" fillId="11" borderId="0" applyNumberFormat="0" applyBorder="0" applyAlignment="0" applyProtection="0"/>
    <xf numFmtId="0" fontId="5" fillId="12"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9" borderId="0" applyNumberFormat="0" applyBorder="0" applyAlignment="0" applyProtection="0"/>
    <xf numFmtId="0" fontId="5" fillId="20" borderId="0" applyNumberFormat="0" applyBorder="0" applyAlignment="0" applyProtection="0"/>
    <xf numFmtId="0" fontId="5" fillId="23" borderId="0" applyNumberFormat="0" applyBorder="0" applyAlignment="0" applyProtection="0"/>
    <xf numFmtId="0" fontId="5" fillId="24" borderId="0" applyNumberFormat="0" applyBorder="0" applyAlignment="0" applyProtection="0"/>
    <xf numFmtId="0" fontId="5" fillId="27" borderId="0" applyNumberFormat="0" applyBorder="0" applyAlignment="0" applyProtection="0"/>
    <xf numFmtId="0" fontId="5" fillId="28" borderId="0" applyNumberFormat="0" applyBorder="0" applyAlignment="0" applyProtection="0"/>
    <xf numFmtId="0" fontId="5" fillId="31" borderId="0" applyNumberFormat="0" applyBorder="0" applyAlignment="0" applyProtection="0"/>
    <xf numFmtId="0" fontId="5" fillId="32" borderId="0" applyNumberFormat="0" applyBorder="0" applyAlignment="0" applyProtection="0"/>
    <xf numFmtId="0" fontId="5" fillId="0" borderId="0"/>
    <xf numFmtId="0" fontId="5" fillId="9" borderId="11" applyNumberFormat="0" applyFont="0" applyAlignment="0" applyProtection="0"/>
    <xf numFmtId="0" fontId="5" fillId="11" borderId="0" applyNumberFormat="0" applyBorder="0" applyAlignment="0" applyProtection="0"/>
    <xf numFmtId="0" fontId="5" fillId="12"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9" borderId="0" applyNumberFormat="0" applyBorder="0" applyAlignment="0" applyProtection="0"/>
    <xf numFmtId="0" fontId="5" fillId="20" borderId="0" applyNumberFormat="0" applyBorder="0" applyAlignment="0" applyProtection="0"/>
    <xf numFmtId="0" fontId="5" fillId="23" borderId="0" applyNumberFormat="0" applyBorder="0" applyAlignment="0" applyProtection="0"/>
    <xf numFmtId="0" fontId="5" fillId="24" borderId="0" applyNumberFormat="0" applyBorder="0" applyAlignment="0" applyProtection="0"/>
    <xf numFmtId="0" fontId="5" fillId="27" borderId="0" applyNumberFormat="0" applyBorder="0" applyAlignment="0" applyProtection="0"/>
    <xf numFmtId="0" fontId="5" fillId="28" borderId="0" applyNumberFormat="0" applyBorder="0" applyAlignment="0" applyProtection="0"/>
    <xf numFmtId="0" fontId="5" fillId="31" borderId="0" applyNumberFormat="0" applyBorder="0" applyAlignment="0" applyProtection="0"/>
    <xf numFmtId="0" fontId="5" fillId="32" borderId="0" applyNumberFormat="0" applyBorder="0" applyAlignment="0" applyProtection="0"/>
    <xf numFmtId="0" fontId="5" fillId="0" borderId="0"/>
    <xf numFmtId="0" fontId="5" fillId="9" borderId="11" applyNumberFormat="0" applyFont="0" applyAlignment="0" applyProtection="0"/>
    <xf numFmtId="0" fontId="5" fillId="11" borderId="0" applyNumberFormat="0" applyBorder="0" applyAlignment="0" applyProtection="0"/>
    <xf numFmtId="0" fontId="5" fillId="12"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9" borderId="0" applyNumberFormat="0" applyBorder="0" applyAlignment="0" applyProtection="0"/>
    <xf numFmtId="0" fontId="5" fillId="20" borderId="0" applyNumberFormat="0" applyBorder="0" applyAlignment="0" applyProtection="0"/>
    <xf numFmtId="0" fontId="5" fillId="23" borderId="0" applyNumberFormat="0" applyBorder="0" applyAlignment="0" applyProtection="0"/>
    <xf numFmtId="0" fontId="5" fillId="24" borderId="0" applyNumberFormat="0" applyBorder="0" applyAlignment="0" applyProtection="0"/>
    <xf numFmtId="0" fontId="5" fillId="27" borderId="0" applyNumberFormat="0" applyBorder="0" applyAlignment="0" applyProtection="0"/>
    <xf numFmtId="0" fontId="5" fillId="28" borderId="0" applyNumberFormat="0" applyBorder="0" applyAlignment="0" applyProtection="0"/>
    <xf numFmtId="0" fontId="5" fillId="31" borderId="0" applyNumberFormat="0" applyBorder="0" applyAlignment="0" applyProtection="0"/>
    <xf numFmtId="0" fontId="5" fillId="32" borderId="0" applyNumberFormat="0" applyBorder="0" applyAlignment="0" applyProtection="0"/>
    <xf numFmtId="0" fontId="4" fillId="0" borderId="0"/>
    <xf numFmtId="0" fontId="4" fillId="9" borderId="11" applyNumberFormat="0" applyFont="0" applyAlignment="0" applyProtection="0"/>
    <xf numFmtId="0" fontId="4" fillId="11"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3" fillId="0" borderId="1"/>
    <xf numFmtId="0" fontId="10" fillId="0" borderId="0"/>
    <xf numFmtId="0" fontId="2" fillId="0" borderId="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20" borderId="0" applyNumberFormat="0" applyBorder="0" applyAlignment="0" applyProtection="0"/>
    <xf numFmtId="0" fontId="4" fillId="20" borderId="0" applyNumberFormat="0" applyBorder="0" applyAlignment="0" applyProtection="0"/>
    <xf numFmtId="0" fontId="4" fillId="20"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35" fillId="13" borderId="0" applyNumberFormat="0" applyBorder="0" applyAlignment="0" applyProtection="0"/>
    <xf numFmtId="0" fontId="35" fillId="17" borderId="0" applyNumberFormat="0" applyBorder="0" applyAlignment="0" applyProtection="0"/>
    <xf numFmtId="0" fontId="35" fillId="21" borderId="0" applyNumberFormat="0" applyBorder="0" applyAlignment="0" applyProtection="0"/>
    <xf numFmtId="0" fontId="35" fillId="25" borderId="0" applyNumberFormat="0" applyBorder="0" applyAlignment="0" applyProtection="0"/>
    <xf numFmtId="0" fontId="35" fillId="29" borderId="0" applyNumberFormat="0" applyBorder="0" applyAlignment="0" applyProtection="0"/>
    <xf numFmtId="0" fontId="35" fillId="33" borderId="0" applyNumberFormat="0" applyBorder="0" applyAlignment="0" applyProtection="0"/>
    <xf numFmtId="0" fontId="35" fillId="10" borderId="0" applyNumberFormat="0" applyBorder="0" applyAlignment="0" applyProtection="0"/>
    <xf numFmtId="0" fontId="35" fillId="14" borderId="0" applyNumberFormat="0" applyBorder="0" applyAlignment="0" applyProtection="0"/>
    <xf numFmtId="0" fontId="35" fillId="18" borderId="0" applyNumberFormat="0" applyBorder="0" applyAlignment="0" applyProtection="0"/>
    <xf numFmtId="0" fontId="35" fillId="22" borderId="0" applyNumberFormat="0" applyBorder="0" applyAlignment="0" applyProtection="0"/>
    <xf numFmtId="0" fontId="35" fillId="26" borderId="0" applyNumberFormat="0" applyBorder="0" applyAlignment="0" applyProtection="0"/>
    <xf numFmtId="0" fontId="35" fillId="30" borderId="0" applyNumberFormat="0" applyBorder="0" applyAlignment="0" applyProtection="0"/>
    <xf numFmtId="0" fontId="25" fillId="4" borderId="0" applyNumberFormat="0" applyBorder="0" applyAlignment="0" applyProtection="0"/>
    <xf numFmtId="0" fontId="29" fillId="7" borderId="7" applyNumberFormat="0" applyAlignment="0" applyProtection="0"/>
    <xf numFmtId="0" fontId="31" fillId="8" borderId="10" applyNumberFormat="0" applyAlignment="0" applyProtection="0"/>
    <xf numFmtId="43" fontId="2"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2"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33" fillId="0" borderId="0" applyNumberFormat="0" applyFill="0" applyBorder="0" applyAlignment="0" applyProtection="0"/>
    <xf numFmtId="0" fontId="37" fillId="0" borderId="0" applyNumberFormat="0" applyFill="0" applyBorder="0" applyAlignment="0" applyProtection="0"/>
    <xf numFmtId="0" fontId="24" fillId="3" borderId="0" applyNumberFormat="0" applyBorder="0" applyAlignment="0" applyProtection="0"/>
    <xf numFmtId="0" fontId="21" fillId="0" borderId="4" applyNumberFormat="0" applyFill="0" applyAlignment="0" applyProtection="0"/>
    <xf numFmtId="0" fontId="22" fillId="0" borderId="5" applyNumberFormat="0" applyFill="0" applyAlignment="0" applyProtection="0"/>
    <xf numFmtId="0" fontId="23" fillId="0" borderId="6" applyNumberFormat="0" applyFill="0" applyAlignment="0" applyProtection="0"/>
    <xf numFmtId="0" fontId="23" fillId="0" borderId="0" applyNumberFormat="0" applyFill="0" applyBorder="0" applyAlignment="0" applyProtection="0"/>
    <xf numFmtId="0" fontId="42" fillId="0" borderId="0" applyNumberFormat="0" applyFill="0" applyBorder="0" applyAlignment="0" applyProtection="0">
      <alignment vertical="top"/>
      <protection locked="0"/>
    </xf>
    <xf numFmtId="0" fontId="17" fillId="0" borderId="0" applyNumberFormat="0" applyFill="0" applyBorder="0" applyAlignment="0" applyProtection="0">
      <alignment vertical="top"/>
      <protection locked="0"/>
    </xf>
    <xf numFmtId="0" fontId="17" fillId="0" borderId="0" applyNumberFormat="0" applyFill="0" applyBorder="0" applyAlignment="0" applyProtection="0">
      <alignment vertical="top"/>
      <protection locked="0"/>
    </xf>
    <xf numFmtId="0" fontId="43" fillId="0" borderId="0" applyNumberFormat="0" applyFill="0" applyBorder="0" applyAlignment="0" applyProtection="0">
      <alignment vertical="top"/>
      <protection locked="0"/>
    </xf>
    <xf numFmtId="0" fontId="36" fillId="0" borderId="0" applyNumberFormat="0" applyFill="0" applyBorder="0" applyAlignment="0" applyProtection="0"/>
    <xf numFmtId="0" fontId="43" fillId="0" borderId="0" applyNumberFormat="0" applyFill="0" applyBorder="0" applyAlignment="0" applyProtection="0">
      <alignment vertical="top"/>
      <protection locked="0"/>
    </xf>
    <xf numFmtId="0" fontId="42" fillId="0" borderId="0" applyNumberFormat="0" applyFill="0" applyBorder="0" applyAlignment="0" applyProtection="0">
      <alignment vertical="top"/>
      <protection locked="0"/>
    </xf>
    <xf numFmtId="0" fontId="41" fillId="0" borderId="0" applyNumberFormat="0" applyFill="0" applyBorder="0" applyAlignment="0" applyProtection="0">
      <alignment vertical="top"/>
      <protection locked="0"/>
    </xf>
    <xf numFmtId="0" fontId="44" fillId="0" borderId="0" applyNumberFormat="0" applyFill="0" applyBorder="0" applyAlignment="0" applyProtection="0"/>
    <xf numFmtId="0" fontId="43" fillId="0" borderId="0" applyNumberFormat="0" applyFill="0" applyBorder="0" applyAlignment="0" applyProtection="0">
      <alignment vertical="top"/>
      <protection locked="0"/>
    </xf>
    <xf numFmtId="0" fontId="27" fillId="6" borderId="7" applyNumberFormat="0" applyAlignment="0" applyProtection="0"/>
    <xf numFmtId="0" fontId="30" fillId="0" borderId="9" applyNumberFormat="0" applyFill="0" applyAlignment="0" applyProtection="0"/>
    <xf numFmtId="0" fontId="26" fillId="5" borderId="0" applyNumberFormat="0" applyBorder="0" applyAlignment="0" applyProtection="0"/>
    <xf numFmtId="0" fontId="10" fillId="0" borderId="0"/>
    <xf numFmtId="0" fontId="10" fillId="0" borderId="0"/>
    <xf numFmtId="0" fontId="10" fillId="0" borderId="0"/>
    <xf numFmtId="0" fontId="10" fillId="0" borderId="0"/>
    <xf numFmtId="0" fontId="7" fillId="0" borderId="0"/>
    <xf numFmtId="0" fontId="10" fillId="0" borderId="0"/>
    <xf numFmtId="0" fontId="7" fillId="0" borderId="0"/>
    <xf numFmtId="0" fontId="10" fillId="0" borderId="0"/>
    <xf numFmtId="0" fontId="4" fillId="0" borderId="0"/>
    <xf numFmtId="0" fontId="10" fillId="0" borderId="0"/>
    <xf numFmtId="0" fontId="10" fillId="0" borderId="0"/>
    <xf numFmtId="0" fontId="4" fillId="0" borderId="0"/>
    <xf numFmtId="0" fontId="4" fillId="0" borderId="0"/>
    <xf numFmtId="0" fontId="10" fillId="0" borderId="0"/>
    <xf numFmtId="0" fontId="4" fillId="0" borderId="0"/>
    <xf numFmtId="0" fontId="10" fillId="0" borderId="0"/>
    <xf numFmtId="0" fontId="4" fillId="0" borderId="0"/>
    <xf numFmtId="0" fontId="2" fillId="0" borderId="0"/>
    <xf numFmtId="0" fontId="10" fillId="0" borderId="0"/>
    <xf numFmtId="0" fontId="2" fillId="0" borderId="0"/>
    <xf numFmtId="0" fontId="10" fillId="0" borderId="0"/>
    <xf numFmtId="0" fontId="7" fillId="0" borderId="0"/>
    <xf numFmtId="0" fontId="10" fillId="0" borderId="0"/>
    <xf numFmtId="0" fontId="2" fillId="0" borderId="0"/>
    <xf numFmtId="0" fontId="10" fillId="0" borderId="0"/>
    <xf numFmtId="0" fontId="2" fillId="0" borderId="0"/>
    <xf numFmtId="0" fontId="7" fillId="0" borderId="0"/>
    <xf numFmtId="0" fontId="10" fillId="0" borderId="0"/>
    <xf numFmtId="0" fontId="10" fillId="0" borderId="0"/>
    <xf numFmtId="0" fontId="7" fillId="0" borderId="0"/>
    <xf numFmtId="0" fontId="2" fillId="0" borderId="0"/>
    <xf numFmtId="0" fontId="10" fillId="0" borderId="0"/>
    <xf numFmtId="0" fontId="10" fillId="0" borderId="0"/>
    <xf numFmtId="0" fontId="7" fillId="0" borderId="0"/>
    <xf numFmtId="0" fontId="10" fillId="0" borderId="0"/>
    <xf numFmtId="0" fontId="10" fillId="0" borderId="0"/>
    <xf numFmtId="0" fontId="10" fillId="0" borderId="0"/>
    <xf numFmtId="0" fontId="10" fillId="0" borderId="0"/>
    <xf numFmtId="0" fontId="10" fillId="0" borderId="0"/>
    <xf numFmtId="0" fontId="10" fillId="0" borderId="0"/>
    <xf numFmtId="0" fontId="2" fillId="0" borderId="0"/>
    <xf numFmtId="0" fontId="10" fillId="0" borderId="0"/>
    <xf numFmtId="0" fontId="2" fillId="0" borderId="0"/>
    <xf numFmtId="0" fontId="2" fillId="0" borderId="0"/>
    <xf numFmtId="0" fontId="2" fillId="0" borderId="0"/>
    <xf numFmtId="0" fontId="2" fillId="0" borderId="0"/>
    <xf numFmtId="0" fontId="2" fillId="0" borderId="0"/>
    <xf numFmtId="0" fontId="7" fillId="0" borderId="0"/>
    <xf numFmtId="0" fontId="4" fillId="0" borderId="0"/>
    <xf numFmtId="0" fontId="7" fillId="0" borderId="0"/>
    <xf numFmtId="0" fontId="4" fillId="0" borderId="0"/>
    <xf numFmtId="0" fontId="10" fillId="0" borderId="0"/>
    <xf numFmtId="0" fontId="2" fillId="9" borderId="11" applyNumberFormat="0" applyFont="0" applyAlignment="0" applyProtection="0"/>
    <xf numFmtId="0" fontId="4" fillId="9" borderId="11" applyNumberFormat="0" applyFont="0" applyAlignment="0" applyProtection="0"/>
    <xf numFmtId="0" fontId="4" fillId="9" borderId="11" applyNumberFormat="0" applyFont="0" applyAlignment="0" applyProtection="0"/>
    <xf numFmtId="0" fontId="4" fillId="9" borderId="11" applyNumberFormat="0" applyFont="0" applyAlignment="0" applyProtection="0"/>
    <xf numFmtId="0" fontId="4" fillId="9" borderId="11" applyNumberFormat="0" applyFont="0" applyAlignment="0" applyProtection="0"/>
    <xf numFmtId="0" fontId="4" fillId="9" borderId="11" applyNumberFormat="0" applyFont="0" applyAlignment="0" applyProtection="0"/>
    <xf numFmtId="0" fontId="28" fillId="7" borderId="8" applyNumberFormat="0" applyAlignment="0" applyProtection="0"/>
    <xf numFmtId="9" fontId="10" fillId="0" borderId="0" applyFont="0" applyFill="0" applyBorder="0" applyAlignment="0" applyProtection="0"/>
    <xf numFmtId="9" fontId="7" fillId="0" borderId="0" applyFont="0" applyFill="0" applyBorder="0" applyAlignment="0" applyProtection="0"/>
    <xf numFmtId="0" fontId="2" fillId="0" borderId="0" applyFont="0"/>
    <xf numFmtId="0" fontId="45" fillId="0" borderId="1" applyFont="0" applyFill="0" applyAlignment="0"/>
    <xf numFmtId="0" fontId="2" fillId="0" borderId="0" applyFont="0"/>
    <xf numFmtId="0" fontId="2" fillId="0" borderId="13" applyFont="0"/>
    <xf numFmtId="0" fontId="4" fillId="0" borderId="13" applyFont="0"/>
    <xf numFmtId="166" fontId="4" fillId="0" borderId="1" applyFont="0" applyAlignment="0">
      <alignment horizontal="right"/>
    </xf>
    <xf numFmtId="0" fontId="2" fillId="0" borderId="1"/>
    <xf numFmtId="0" fontId="34" fillId="0" borderId="12" applyNumberFormat="0" applyFill="0" applyAlignment="0" applyProtection="0"/>
    <xf numFmtId="0" fontId="32" fillId="0" borderId="0" applyNumberFormat="0" applyFill="0" applyBorder="0" applyAlignment="0" applyProtection="0"/>
    <xf numFmtId="43" fontId="10" fillId="0" borderId="0" applyFont="0" applyFill="0" applyBorder="0" applyAlignment="0" applyProtection="0"/>
    <xf numFmtId="0" fontId="4" fillId="0" borderId="0"/>
    <xf numFmtId="0" fontId="4" fillId="9" borderId="11" applyNumberFormat="0" applyFont="0" applyAlignment="0" applyProtection="0"/>
    <xf numFmtId="0" fontId="4" fillId="0" borderId="0"/>
    <xf numFmtId="0" fontId="4" fillId="9" borderId="11" applyNumberFormat="0" applyFont="0" applyAlignment="0" applyProtection="0"/>
    <xf numFmtId="0" fontId="4" fillId="0" borderId="0"/>
    <xf numFmtId="0" fontId="4" fillId="9" borderId="11" applyNumberFormat="0" applyFont="0" applyAlignment="0" applyProtection="0"/>
    <xf numFmtId="0" fontId="1" fillId="0" borderId="1"/>
    <xf numFmtId="0" fontId="1" fillId="0" borderId="0"/>
    <xf numFmtId="43" fontId="1"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9" borderId="11" applyNumberFormat="0" applyFont="0" applyAlignment="0" applyProtection="0"/>
    <xf numFmtId="0" fontId="1" fillId="0" borderId="0" applyFont="0"/>
    <xf numFmtId="0" fontId="1" fillId="0" borderId="0" applyFont="0"/>
    <xf numFmtId="0" fontId="1" fillId="0" borderId="13" applyFont="0"/>
    <xf numFmtId="0" fontId="1" fillId="0" borderId="1"/>
    <xf numFmtId="43" fontId="10" fillId="0" borderId="0" applyFont="0" applyFill="0" applyBorder="0" applyAlignment="0" applyProtection="0"/>
  </cellStyleXfs>
  <cellXfs count="226">
    <xf numFmtId="0" fontId="0" fillId="0" borderId="0" xfId="0"/>
    <xf numFmtId="0" fontId="7" fillId="0" borderId="0" xfId="0" applyFont="1"/>
    <xf numFmtId="0" fontId="10" fillId="0" borderId="0" xfId="0" applyFont="1"/>
    <xf numFmtId="0" fontId="11" fillId="0" borderId="2" xfId="0" applyFont="1" applyBorder="1" applyAlignment="1">
      <alignment horizontal="right"/>
    </xf>
    <xf numFmtId="3" fontId="10" fillId="0" borderId="0" xfId="0" applyNumberFormat="1" applyFont="1"/>
    <xf numFmtId="0" fontId="12" fillId="0" borderId="0" xfId="0" applyFont="1"/>
    <xf numFmtId="3" fontId="10" fillId="0" borderId="1" xfId="0" applyNumberFormat="1" applyFont="1" applyBorder="1"/>
    <xf numFmtId="3" fontId="10" fillId="0" borderId="0" xfId="0" applyNumberFormat="1" applyFont="1" applyAlignment="1">
      <alignment horizontal="center"/>
    </xf>
    <xf numFmtId="0" fontId="11" fillId="0" borderId="0" xfId="0" applyFont="1"/>
    <xf numFmtId="0" fontId="11" fillId="0" borderId="0" xfId="0" applyFont="1" applyAlignment="1">
      <alignment horizontal="center"/>
    </xf>
    <xf numFmtId="0" fontId="11" fillId="0" borderId="1" xfId="0" applyFont="1" applyBorder="1"/>
    <xf numFmtId="0" fontId="10" fillId="0" borderId="1" xfId="0" applyFont="1" applyBorder="1"/>
    <xf numFmtId="165" fontId="6" fillId="0" borderId="0" xfId="0" applyNumberFormat="1" applyFont="1" applyAlignment="1">
      <alignment horizontal="right"/>
    </xf>
    <xf numFmtId="166" fontId="6" fillId="0" borderId="0" xfId="0" applyNumberFormat="1" applyFont="1"/>
    <xf numFmtId="0" fontId="6" fillId="0" borderId="0" xfId="0" applyFont="1"/>
    <xf numFmtId="0" fontId="14" fillId="0" borderId="0" xfId="0" applyFont="1" applyAlignment="1">
      <alignment horizontal="right" wrapText="1"/>
    </xf>
    <xf numFmtId="0" fontId="10" fillId="0" borderId="0" xfId="0" applyFont="1" applyAlignment="1">
      <alignment vertical="top"/>
    </xf>
    <xf numFmtId="166" fontId="10" fillId="0" borderId="0" xfId="0" applyNumberFormat="1" applyFont="1"/>
    <xf numFmtId="165" fontId="11" fillId="0" borderId="0" xfId="0" applyNumberFormat="1" applyFont="1" applyAlignment="1">
      <alignment horizontal="right"/>
    </xf>
    <xf numFmtId="0" fontId="11" fillId="0" borderId="0" xfId="0" applyFont="1" applyAlignment="1">
      <alignment horizontal="right"/>
    </xf>
    <xf numFmtId="165" fontId="10" fillId="0" borderId="0" xfId="0" applyNumberFormat="1" applyFont="1" applyAlignment="1">
      <alignment horizontal="right"/>
    </xf>
    <xf numFmtId="0" fontId="6" fillId="0" borderId="0" xfId="0" applyFont="1" applyAlignment="1">
      <alignment vertical="top" wrapText="1"/>
    </xf>
    <xf numFmtId="3" fontId="10" fillId="0" borderId="0" xfId="0" quotePrefix="1" applyNumberFormat="1" applyFont="1"/>
    <xf numFmtId="0" fontId="11" fillId="0" borderId="1" xfId="0" applyFont="1" applyBorder="1" applyAlignment="1">
      <alignment horizontal="left" wrapText="1"/>
    </xf>
    <xf numFmtId="3" fontId="10" fillId="0" borderId="0" xfId="0" applyNumberFormat="1" applyFont="1" applyAlignment="1">
      <alignment horizontal="right"/>
    </xf>
    <xf numFmtId="0" fontId="11" fillId="0" borderId="1" xfId="0" applyFont="1" applyBorder="1" applyAlignment="1">
      <alignment horizontal="right" vertical="center" wrapText="1"/>
    </xf>
    <xf numFmtId="0" fontId="6" fillId="0" borderId="0" xfId="0" applyFont="1" applyAlignment="1">
      <alignment vertical="center"/>
    </xf>
    <xf numFmtId="0" fontId="0" fillId="2" borderId="0" xfId="0" applyFill="1"/>
    <xf numFmtId="0" fontId="8" fillId="0" borderId="0" xfId="0" applyFont="1" applyAlignment="1">
      <alignment horizontal="left" wrapText="1"/>
    </xf>
    <xf numFmtId="0" fontId="8" fillId="0" borderId="0" xfId="0" applyFont="1" applyAlignment="1">
      <alignment wrapText="1"/>
    </xf>
    <xf numFmtId="0" fontId="8" fillId="0" borderId="0" xfId="0" applyFont="1"/>
    <xf numFmtId="0" fontId="7" fillId="2" borderId="0" xfId="0" applyFont="1" applyFill="1"/>
    <xf numFmtId="0" fontId="6" fillId="0" borderId="0" xfId="43" applyFont="1"/>
    <xf numFmtId="3" fontId="8" fillId="2" borderId="0" xfId="0" applyNumberFormat="1" applyFont="1" applyFill="1" applyAlignment="1">
      <alignment horizontal="left" wrapText="1"/>
    </xf>
    <xf numFmtId="0" fontId="17" fillId="0" borderId="0" xfId="1" applyAlignment="1" applyProtection="1"/>
    <xf numFmtId="3" fontId="38" fillId="2" borderId="0" xfId="0" applyNumberFormat="1" applyFont="1" applyFill="1" applyAlignment="1">
      <alignment horizontal="left"/>
    </xf>
    <xf numFmtId="0" fontId="16" fillId="0" borderId="0" xfId="0" applyFont="1" applyAlignment="1">
      <alignment vertical="top"/>
    </xf>
    <xf numFmtId="3" fontId="16" fillId="0" borderId="0" xfId="0" applyNumberFormat="1" applyFont="1" applyAlignment="1">
      <alignment vertical="top"/>
    </xf>
    <xf numFmtId="0" fontId="17" fillId="0" borderId="0" xfId="1" applyFill="1" applyAlignment="1" applyProtection="1"/>
    <xf numFmtId="0" fontId="18" fillId="0" borderId="0" xfId="0" applyFont="1" applyAlignment="1">
      <alignment horizontal="left"/>
    </xf>
    <xf numFmtId="0" fontId="10" fillId="0" borderId="0" xfId="0" applyFont="1" applyAlignment="1">
      <alignment horizontal="left"/>
    </xf>
    <xf numFmtId="0" fontId="14" fillId="0" borderId="0" xfId="0" applyFont="1" applyAlignment="1">
      <alignment horizontal="right"/>
    </xf>
    <xf numFmtId="9" fontId="10" fillId="0" borderId="0" xfId="2" applyFont="1" applyFill="1" applyAlignment="1">
      <alignment horizontal="right" wrapText="1"/>
    </xf>
    <xf numFmtId="0" fontId="12" fillId="0" borderId="0" xfId="0" applyFont="1" applyAlignment="1">
      <alignment horizontal="left"/>
    </xf>
    <xf numFmtId="0" fontId="12" fillId="0" borderId="0" xfId="0" applyFont="1" applyAlignment="1">
      <alignment horizontal="center"/>
    </xf>
    <xf numFmtId="167" fontId="10" fillId="0" borderId="0" xfId="0" applyNumberFormat="1" applyFont="1" applyAlignment="1">
      <alignment horizontal="right" indent="2"/>
    </xf>
    <xf numFmtId="0" fontId="6" fillId="2" borderId="0" xfId="0" applyFont="1" applyFill="1" applyAlignment="1">
      <alignment horizontal="left"/>
    </xf>
    <xf numFmtId="0" fontId="10" fillId="0" borderId="0" xfId="43"/>
    <xf numFmtId="0" fontId="11" fillId="0" borderId="0" xfId="0" applyFont="1" applyAlignment="1">
      <alignment horizontal="center" vertical="center"/>
    </xf>
    <xf numFmtId="166" fontId="0" fillId="0" borderId="0" xfId="0" applyNumberFormat="1"/>
    <xf numFmtId="0" fontId="0" fillId="0" borderId="0" xfId="0" applyAlignment="1">
      <alignment horizontal="left"/>
    </xf>
    <xf numFmtId="3" fontId="0" fillId="0" borderId="0" xfId="0" quotePrefix="1" applyNumberFormat="1"/>
    <xf numFmtId="0" fontId="11" fillId="0" borderId="0" xfId="0" applyFont="1" applyAlignment="1">
      <alignment horizontal="right" vertical="center" wrapText="1"/>
    </xf>
    <xf numFmtId="0" fontId="11" fillId="0" borderId="0" xfId="0" applyFont="1" applyAlignment="1">
      <alignment horizontal="center" vertical="center" wrapText="1"/>
    </xf>
    <xf numFmtId="0" fontId="11" fillId="0" borderId="0" xfId="0" applyFont="1" applyAlignment="1">
      <alignment horizontal="left" wrapText="1"/>
    </xf>
    <xf numFmtId="0" fontId="11" fillId="0" borderId="0" xfId="0" applyFont="1" applyAlignment="1">
      <alignment horizontal="center" wrapText="1"/>
    </xf>
    <xf numFmtId="0" fontId="0" fillId="0" borderId="0" xfId="0" applyAlignment="1">
      <alignment horizontal="right" wrapText="1"/>
    </xf>
    <xf numFmtId="3" fontId="32" fillId="0" borderId="0" xfId="0" applyNumberFormat="1" applyFont="1" applyAlignment="1">
      <alignment horizontal="center" wrapText="1"/>
    </xf>
    <xf numFmtId="0" fontId="10" fillId="0" borderId="0" xfId="0" applyFont="1" applyAlignment="1">
      <alignment horizontal="center" wrapText="1"/>
    </xf>
    <xf numFmtId="0" fontId="10" fillId="0" borderId="0" xfId="0" applyFont="1" applyAlignment="1">
      <alignment horizontal="right" wrapText="1"/>
    </xf>
    <xf numFmtId="0" fontId="16" fillId="0" borderId="0" xfId="0" applyFont="1" applyAlignment="1">
      <alignment horizontal="right" vertical="top"/>
    </xf>
    <xf numFmtId="0" fontId="11" fillId="0" borderId="1" xfId="0" applyFont="1" applyBorder="1" applyAlignment="1">
      <alignment horizontal="center" vertical="center"/>
    </xf>
    <xf numFmtId="0" fontId="11" fillId="0" borderId="0" xfId="0" applyFont="1" applyAlignment="1">
      <alignment horizontal="left"/>
    </xf>
    <xf numFmtId="0" fontId="6" fillId="2" borderId="0" xfId="0" applyFont="1" applyFill="1"/>
    <xf numFmtId="0" fontId="11" fillId="2" borderId="0" xfId="0" applyFont="1" applyFill="1"/>
    <xf numFmtId="165" fontId="11" fillId="0" borderId="2" xfId="0" applyNumberFormat="1" applyFont="1" applyBorder="1" applyAlignment="1">
      <alignment horizontal="right"/>
    </xf>
    <xf numFmtId="0" fontId="0" fillId="0" borderId="1" xfId="0" applyBorder="1" applyAlignment="1">
      <alignment horizontal="left"/>
    </xf>
    <xf numFmtId="0" fontId="0" fillId="0" borderId="1" xfId="0" applyBorder="1"/>
    <xf numFmtId="0" fontId="0" fillId="0" borderId="0" xfId="0" applyAlignment="1">
      <alignment horizontal="right"/>
    </xf>
    <xf numFmtId="0" fontId="0" fillId="0" borderId="1" xfId="0" applyBorder="1" applyAlignment="1">
      <alignment horizontal="right"/>
    </xf>
    <xf numFmtId="0" fontId="18" fillId="2" borderId="0" xfId="0" applyFont="1" applyFill="1"/>
    <xf numFmtId="0" fontId="17" fillId="2" borderId="0" xfId="1" applyFill="1" applyAlignment="1" applyProtection="1">
      <alignment horizontal="left"/>
    </xf>
    <xf numFmtId="0" fontId="6" fillId="0" borderId="0" xfId="0" applyFont="1" applyAlignment="1">
      <alignment horizontal="left" vertical="center" wrapText="1"/>
    </xf>
    <xf numFmtId="0" fontId="17" fillId="2" borderId="0" xfId="1" applyFill="1" applyAlignment="1" applyProtection="1">
      <alignment horizontal="left" vertical="top" wrapText="1"/>
    </xf>
    <xf numFmtId="0" fontId="17" fillId="0" borderId="0" xfId="1" applyAlignment="1" applyProtection="1">
      <alignment horizontal="left" vertical="center" wrapText="1"/>
    </xf>
    <xf numFmtId="0" fontId="40" fillId="0" borderId="0" xfId="0" applyFont="1"/>
    <xf numFmtId="0" fontId="17" fillId="2" borderId="0" xfId="1" applyFill="1" applyAlignment="1" applyProtection="1"/>
    <xf numFmtId="3" fontId="0" fillId="0" borderId="0" xfId="0" applyNumberFormat="1"/>
    <xf numFmtId="3" fontId="10" fillId="0" borderId="0" xfId="0" applyNumberFormat="1" applyFont="1" applyAlignment="1">
      <alignment horizontal="right" indent="1"/>
    </xf>
    <xf numFmtId="0" fontId="6" fillId="0" borderId="0" xfId="0" applyFont="1" applyAlignment="1">
      <alignment horizontal="left" vertical="top" wrapText="1"/>
    </xf>
    <xf numFmtId="0" fontId="6" fillId="0" borderId="0" xfId="0" applyFont="1" applyAlignment="1">
      <alignment horizontal="left" vertical="center"/>
    </xf>
    <xf numFmtId="0" fontId="6" fillId="0" borderId="0" xfId="0" applyFont="1" applyAlignment="1">
      <alignment horizontal="left" vertical="top"/>
    </xf>
    <xf numFmtId="0" fontId="11" fillId="2" borderId="0" xfId="0" applyFont="1" applyFill="1" applyAlignment="1">
      <alignment horizontal="left" wrapText="1"/>
    </xf>
    <xf numFmtId="0" fontId="11" fillId="2" borderId="3" xfId="0" applyFont="1" applyFill="1" applyBorder="1" applyAlignment="1">
      <alignment horizontal="right"/>
    </xf>
    <xf numFmtId="168" fontId="0" fillId="2" borderId="0" xfId="0" applyNumberFormat="1" applyFill="1"/>
    <xf numFmtId="168" fontId="0" fillId="2" borderId="0" xfId="0" applyNumberFormat="1" applyFill="1" applyAlignment="1">
      <alignment horizontal="right"/>
    </xf>
    <xf numFmtId="3" fontId="0" fillId="0" borderId="1" xfId="0" applyNumberFormat="1" applyBorder="1"/>
    <xf numFmtId="0" fontId="11" fillId="0" borderId="3" xfId="0" applyFont="1" applyBorder="1" applyAlignment="1">
      <alignment horizontal="center" vertical="center"/>
    </xf>
    <xf numFmtId="0" fontId="11" fillId="0" borderId="3" xfId="0" applyFont="1" applyBorder="1" applyAlignment="1">
      <alignment horizontal="center" vertical="center" wrapText="1"/>
    </xf>
    <xf numFmtId="0" fontId="11" fillId="0" borderId="1" xfId="0" applyFont="1" applyBorder="1" applyAlignment="1">
      <alignment horizontal="center" vertical="center" wrapText="1"/>
    </xf>
    <xf numFmtId="0" fontId="10" fillId="0" borderId="3" xfId="0" applyFont="1" applyBorder="1"/>
    <xf numFmtId="0" fontId="8" fillId="0" borderId="0" xfId="0" applyFont="1" applyAlignment="1">
      <alignment vertical="center" wrapText="1"/>
    </xf>
    <xf numFmtId="3" fontId="0" fillId="0" borderId="0" xfId="0" applyNumberFormat="1" applyAlignment="1">
      <alignment horizontal="right" indent="1"/>
    </xf>
    <xf numFmtId="0" fontId="0" fillId="2" borderId="15" xfId="0" applyFill="1" applyBorder="1"/>
    <xf numFmtId="0" fontId="11" fillId="2" borderId="16" xfId="0" applyFont="1" applyFill="1" applyBorder="1" applyAlignment="1">
      <alignment horizontal="right"/>
    </xf>
    <xf numFmtId="3" fontId="0" fillId="0" borderId="14" xfId="0" applyNumberFormat="1" applyBorder="1"/>
    <xf numFmtId="0" fontId="11" fillId="2" borderId="17" xfId="0" applyFont="1" applyFill="1" applyBorder="1"/>
    <xf numFmtId="0" fontId="11" fillId="2" borderId="18" xfId="0" applyFont="1" applyFill="1" applyBorder="1" applyAlignment="1">
      <alignment horizontal="right"/>
    </xf>
    <xf numFmtId="168" fontId="0" fillId="2" borderId="17" xfId="0" applyNumberFormat="1" applyFill="1" applyBorder="1"/>
    <xf numFmtId="168" fontId="0" fillId="2" borderId="17" xfId="0" applyNumberFormat="1" applyFill="1" applyBorder="1" applyAlignment="1">
      <alignment horizontal="right"/>
    </xf>
    <xf numFmtId="164" fontId="0" fillId="0" borderId="19" xfId="0" applyNumberFormat="1" applyBorder="1"/>
    <xf numFmtId="0" fontId="0" fillId="0" borderId="14" xfId="0" applyBorder="1"/>
    <xf numFmtId="164" fontId="0" fillId="0" borderId="0" xfId="268" applyNumberFormat="1" applyFont="1" applyFill="1" applyAlignment="1">
      <alignment horizontal="right"/>
    </xf>
    <xf numFmtId="164" fontId="0" fillId="0" borderId="0" xfId="268" applyNumberFormat="1" applyFont="1" applyAlignment="1">
      <alignment horizontal="right"/>
    </xf>
    <xf numFmtId="165" fontId="0" fillId="0" borderId="0" xfId="0" applyNumberFormat="1" applyAlignment="1">
      <alignment horizontal="right"/>
    </xf>
    <xf numFmtId="0" fontId="11" fillId="0" borderId="0" xfId="0" applyFont="1" applyAlignment="1">
      <alignment vertical="center" wrapText="1"/>
    </xf>
    <xf numFmtId="0" fontId="11" fillId="0" borderId="0" xfId="0" applyFont="1" applyAlignment="1">
      <alignment vertical="center"/>
    </xf>
    <xf numFmtId="165" fontId="11" fillId="0" borderId="0" xfId="0" applyNumberFormat="1" applyFont="1" applyAlignment="1">
      <alignment vertical="center"/>
    </xf>
    <xf numFmtId="0" fontId="11" fillId="0" borderId="0" xfId="0" applyFont="1" applyAlignment="1">
      <alignment vertical="top"/>
    </xf>
    <xf numFmtId="0" fontId="11" fillId="0" borderId="0" xfId="0" applyFont="1" applyAlignment="1">
      <alignment horizontal="right" vertical="center"/>
    </xf>
    <xf numFmtId="165" fontId="11" fillId="0" borderId="0" xfId="0" applyNumberFormat="1" applyFont="1" applyAlignment="1">
      <alignment horizontal="right" vertical="center"/>
    </xf>
    <xf numFmtId="0" fontId="0" fillId="0" borderId="0" xfId="0" applyAlignment="1">
      <alignment vertical="center"/>
    </xf>
    <xf numFmtId="0" fontId="39" fillId="0" borderId="0" xfId="1" applyFont="1" applyAlignment="1" applyProtection="1"/>
    <xf numFmtId="0" fontId="8" fillId="0" borderId="0" xfId="0" applyFont="1" applyAlignment="1">
      <alignment horizontal="left" vertical="center" wrapText="1"/>
    </xf>
    <xf numFmtId="0" fontId="11" fillId="0" borderId="0" xfId="0" applyFont="1" applyAlignment="1">
      <alignment horizontal="center" vertical="top" wrapText="1"/>
    </xf>
    <xf numFmtId="0" fontId="11" fillId="0" borderId="0" xfId="0" applyFont="1" applyAlignment="1">
      <alignment horizontal="center" vertical="top"/>
    </xf>
    <xf numFmtId="3" fontId="0" fillId="0" borderId="0" xfId="0" applyNumberFormat="1" applyAlignment="1">
      <alignment horizontal="right"/>
    </xf>
    <xf numFmtId="1" fontId="0" fillId="0" borderId="0" xfId="0" applyNumberFormat="1"/>
    <xf numFmtId="3" fontId="0" fillId="0" borderId="0" xfId="0" applyNumberFormat="1" applyAlignment="1">
      <alignment horizontal="right" wrapText="1"/>
    </xf>
    <xf numFmtId="1" fontId="0" fillId="0" borderId="0" xfId="0" applyNumberFormat="1" applyAlignment="1">
      <alignment horizontal="right"/>
    </xf>
    <xf numFmtId="0" fontId="0" fillId="0" borderId="0" xfId="0" applyAlignment="1">
      <alignment horizontal="right" vertical="top"/>
    </xf>
    <xf numFmtId="169" fontId="0" fillId="2" borderId="0" xfId="0" applyNumberFormat="1" applyFill="1"/>
    <xf numFmtId="169" fontId="0" fillId="2" borderId="15" xfId="0" applyNumberFormat="1" applyFill="1" applyBorder="1"/>
    <xf numFmtId="169" fontId="0" fillId="2" borderId="0" xfId="0" applyNumberFormat="1" applyFill="1" applyAlignment="1">
      <alignment horizontal="right"/>
    </xf>
    <xf numFmtId="169" fontId="0" fillId="2" borderId="15" xfId="0" applyNumberFormat="1" applyFill="1" applyBorder="1" applyAlignment="1">
      <alignment horizontal="right"/>
    </xf>
    <xf numFmtId="0" fontId="4" fillId="0" borderId="0" xfId="0" applyFont="1"/>
    <xf numFmtId="3" fontId="0" fillId="2" borderId="0" xfId="0" applyNumberFormat="1" applyFill="1" applyAlignment="1">
      <alignment horizontal="right"/>
    </xf>
    <xf numFmtId="3" fontId="0" fillId="2" borderId="15" xfId="0" applyNumberFormat="1" applyFill="1" applyBorder="1" applyAlignment="1">
      <alignment horizontal="right"/>
    </xf>
    <xf numFmtId="3" fontId="0" fillId="2" borderId="17" xfId="0" applyNumberFormat="1" applyFill="1" applyBorder="1" applyAlignment="1">
      <alignment horizontal="right"/>
    </xf>
    <xf numFmtId="3" fontId="4" fillId="0" borderId="0" xfId="0" applyNumberFormat="1" applyFont="1" applyAlignment="1">
      <alignment horizontal="right"/>
    </xf>
    <xf numFmtId="3" fontId="4" fillId="0" borderId="15" xfId="0" applyNumberFormat="1" applyFont="1" applyBorder="1" applyAlignment="1">
      <alignment horizontal="right"/>
    </xf>
    <xf numFmtId="170" fontId="0" fillId="0" borderId="0" xfId="0" applyNumberFormat="1" applyAlignment="1">
      <alignment horizontal="right" indent="1"/>
    </xf>
    <xf numFmtId="164" fontId="14" fillId="0" borderId="0" xfId="268" applyNumberFormat="1" applyFont="1" applyAlignment="1">
      <alignment horizontal="right" wrapText="1"/>
    </xf>
    <xf numFmtId="0" fontId="11" fillId="0" borderId="15" xfId="0" applyFont="1" applyBorder="1" applyAlignment="1">
      <alignment horizontal="center" vertical="center" wrapText="1"/>
    </xf>
    <xf numFmtId="167" fontId="10" fillId="0" borderId="15" xfId="0" applyNumberFormat="1" applyFont="1" applyBorder="1" applyAlignment="1">
      <alignment horizontal="right" indent="2"/>
    </xf>
    <xf numFmtId="0" fontId="10" fillId="0" borderId="14" xfId="0" applyFont="1" applyBorder="1"/>
    <xf numFmtId="0" fontId="10" fillId="0" borderId="18" xfId="0" applyFont="1" applyBorder="1"/>
    <xf numFmtId="0" fontId="10" fillId="0" borderId="17" xfId="0" applyFont="1" applyBorder="1"/>
    <xf numFmtId="0" fontId="10" fillId="0" borderId="19" xfId="0" applyFont="1" applyBorder="1"/>
    <xf numFmtId="0" fontId="10" fillId="0" borderId="15" xfId="0" applyFont="1" applyBorder="1"/>
    <xf numFmtId="0" fontId="46" fillId="0" borderId="0" xfId="1" applyFont="1" applyAlignment="1" applyProtection="1"/>
    <xf numFmtId="0" fontId="47" fillId="0" borderId="0" xfId="0" applyFont="1"/>
    <xf numFmtId="0" fontId="48" fillId="0" borderId="0" xfId="0" applyFont="1"/>
    <xf numFmtId="0" fontId="7" fillId="0" borderId="0" xfId="0" applyFont="1" applyAlignment="1">
      <alignment wrapText="1"/>
    </xf>
    <xf numFmtId="3" fontId="7" fillId="0" borderId="0" xfId="0" applyNumberFormat="1" applyFont="1"/>
    <xf numFmtId="0" fontId="8" fillId="0" borderId="3" xfId="0" applyFont="1" applyBorder="1"/>
    <xf numFmtId="0" fontId="8" fillId="0" borderId="1" xfId="0" applyFont="1" applyBorder="1" applyAlignment="1">
      <alignment horizontal="left"/>
    </xf>
    <xf numFmtId="0" fontId="8" fillId="0" borderId="0" xfId="0" applyFont="1" applyAlignment="1">
      <alignment horizontal="center"/>
    </xf>
    <xf numFmtId="3" fontId="8" fillId="0" borderId="0" xfId="0" applyNumberFormat="1" applyFont="1" applyAlignment="1">
      <alignment horizontal="center" wrapText="1"/>
    </xf>
    <xf numFmtId="3" fontId="7" fillId="0" borderId="0" xfId="0" applyNumberFormat="1" applyFont="1" applyAlignment="1">
      <alignment horizontal="right" indent="1"/>
    </xf>
    <xf numFmtId="3" fontId="7" fillId="0" borderId="0" xfId="0" applyNumberFormat="1" applyFont="1" applyAlignment="1">
      <alignment horizontal="center"/>
    </xf>
    <xf numFmtId="0" fontId="7" fillId="0" borderId="0" xfId="0" applyFont="1" applyAlignment="1">
      <alignment horizontal="center"/>
    </xf>
    <xf numFmtId="0" fontId="7" fillId="0" borderId="1" xfId="0" applyFont="1" applyBorder="1"/>
    <xf numFmtId="3" fontId="7" fillId="0" borderId="1" xfId="0" applyNumberFormat="1" applyFont="1" applyBorder="1"/>
    <xf numFmtId="0" fontId="8" fillId="0" borderId="0" xfId="0" applyFont="1" applyAlignment="1">
      <alignment horizontal="right"/>
    </xf>
    <xf numFmtId="167" fontId="7" fillId="0" borderId="0" xfId="0" applyNumberFormat="1" applyFont="1"/>
    <xf numFmtId="0" fontId="7" fillId="0" borderId="0" xfId="0" applyFont="1" applyAlignment="1">
      <alignment horizontal="center" wrapText="1"/>
    </xf>
    <xf numFmtId="3" fontId="7" fillId="0" borderId="0" xfId="0" quotePrefix="1" applyNumberFormat="1" applyFont="1"/>
    <xf numFmtId="0" fontId="7" fillId="0" borderId="0" xfId="0" applyFont="1" applyAlignment="1">
      <alignment horizontal="right" wrapText="1"/>
    </xf>
    <xf numFmtId="0" fontId="50" fillId="0" borderId="0" xfId="0" applyFont="1"/>
    <xf numFmtId="0" fontId="7" fillId="0" borderId="0" xfId="0" quotePrefix="1" applyFont="1"/>
    <xf numFmtId="0" fontId="51" fillId="0" borderId="0" xfId="0" applyFont="1"/>
    <xf numFmtId="0" fontId="17" fillId="2" borderId="0" xfId="1" applyFill="1" applyAlignment="1" applyProtection="1">
      <alignment horizontal="left"/>
    </xf>
    <xf numFmtId="0" fontId="17" fillId="0" borderId="0" xfId="1" applyAlignment="1" applyProtection="1"/>
    <xf numFmtId="3" fontId="8" fillId="2" borderId="0" xfId="0" applyNumberFormat="1" applyFont="1" applyFill="1" applyAlignment="1">
      <alignment horizontal="left" wrapText="1"/>
    </xf>
    <xf numFmtId="0" fontId="17" fillId="0" borderId="0" xfId="1" applyAlignment="1" applyProtection="1">
      <alignment horizontal="left" vertical="center" wrapText="1"/>
    </xf>
    <xf numFmtId="0" fontId="46" fillId="0" borderId="0" xfId="1" applyFont="1" applyAlignment="1" applyProtection="1"/>
    <xf numFmtId="0" fontId="7" fillId="0" borderId="0" xfId="0" applyFont="1" applyAlignment="1">
      <alignment horizontal="left"/>
    </xf>
    <xf numFmtId="3" fontId="8" fillId="0" borderId="3" xfId="0" applyNumberFormat="1" applyFont="1" applyBorder="1" applyAlignment="1">
      <alignment horizontal="center" vertical="center" wrapText="1"/>
    </xf>
    <xf numFmtId="0" fontId="7" fillId="0" borderId="3" xfId="0" applyFont="1" applyBorder="1" applyAlignment="1">
      <alignment horizontal="center" vertical="center" wrapText="1"/>
    </xf>
    <xf numFmtId="3" fontId="8" fillId="0" borderId="0" xfId="0" applyNumberFormat="1" applyFont="1" applyAlignment="1">
      <alignment horizontal="center" vertical="center" wrapText="1"/>
    </xf>
    <xf numFmtId="0" fontId="7" fillId="0" borderId="0" xfId="0" applyFont="1" applyAlignment="1">
      <alignment horizontal="center" vertical="center" wrapText="1"/>
    </xf>
    <xf numFmtId="0" fontId="7" fillId="0" borderId="1" xfId="0" applyFont="1" applyBorder="1" applyAlignment="1">
      <alignment horizontal="center" vertical="center" wrapText="1"/>
    </xf>
    <xf numFmtId="3" fontId="8" fillId="0" borderId="1" xfId="0" applyNumberFormat="1" applyFont="1" applyBorder="1" applyAlignment="1">
      <alignment horizontal="center" vertical="center" wrapText="1"/>
    </xf>
    <xf numFmtId="0" fontId="49" fillId="0" borderId="0" xfId="1" applyFont="1" applyAlignment="1" applyProtection="1"/>
    <xf numFmtId="0" fontId="7" fillId="2" borderId="0" xfId="0" applyFont="1" applyFill="1" applyAlignment="1">
      <alignment horizontal="left"/>
    </xf>
    <xf numFmtId="0" fontId="7" fillId="2" borderId="0" xfId="0" applyFont="1" applyFill="1" applyAlignment="1">
      <alignment horizontal="center"/>
    </xf>
    <xf numFmtId="0" fontId="7" fillId="0" borderId="0" xfId="0" applyFont="1" applyAlignment="1">
      <alignment horizontal="left" vertical="top" wrapText="1"/>
    </xf>
    <xf numFmtId="0" fontId="8" fillId="0" borderId="0" xfId="0" applyFont="1" applyAlignment="1">
      <alignment horizontal="left" wrapText="1"/>
    </xf>
    <xf numFmtId="3" fontId="11" fillId="0" borderId="0" xfId="0" quotePrefix="1" applyNumberFormat="1" applyFont="1" applyAlignment="1">
      <alignment horizontal="center"/>
    </xf>
    <xf numFmtId="0" fontId="11" fillId="0" borderId="3" xfId="0" applyFont="1" applyBorder="1" applyAlignment="1">
      <alignment horizontal="center" vertical="center"/>
    </xf>
    <xf numFmtId="0" fontId="11" fillId="0" borderId="0" xfId="0" applyFont="1" applyAlignment="1">
      <alignment horizontal="center" vertical="center"/>
    </xf>
    <xf numFmtId="0" fontId="11" fillId="0" borderId="1" xfId="0" applyFont="1" applyBorder="1" applyAlignment="1">
      <alignment horizontal="center" vertical="center"/>
    </xf>
    <xf numFmtId="0" fontId="11" fillId="0" borderId="3" xfId="0" applyFont="1" applyBorder="1" applyAlignment="1">
      <alignment horizontal="center" vertical="center" wrapText="1"/>
    </xf>
    <xf numFmtId="0" fontId="11" fillId="0" borderId="16" xfId="0" applyFont="1" applyBorder="1" applyAlignment="1">
      <alignment horizontal="center" vertical="center" wrapText="1"/>
    </xf>
    <xf numFmtId="0" fontId="11" fillId="0" borderId="0" xfId="0" applyFont="1" applyAlignment="1">
      <alignment horizontal="center" vertical="center" wrapText="1"/>
    </xf>
    <xf numFmtId="0" fontId="11" fillId="0" borderId="15" xfId="0" applyFont="1" applyBorder="1" applyAlignment="1">
      <alignment horizontal="center" vertical="center" wrapText="1"/>
    </xf>
    <xf numFmtId="0" fontId="11" fillId="0" borderId="1" xfId="0" applyFont="1" applyBorder="1" applyAlignment="1">
      <alignment horizontal="center" vertical="center" wrapText="1"/>
    </xf>
    <xf numFmtId="0" fontId="11" fillId="0" borderId="14" xfId="0" applyFont="1" applyBorder="1" applyAlignment="1">
      <alignment horizontal="center" vertical="center" wrapText="1"/>
    </xf>
    <xf numFmtId="0" fontId="11" fillId="0" borderId="3" xfId="0" applyFont="1" applyBorder="1" applyAlignment="1">
      <alignment horizontal="right" vertical="center" wrapText="1"/>
    </xf>
    <xf numFmtId="0" fontId="11" fillId="0" borderId="0" xfId="0" applyFont="1" applyAlignment="1">
      <alignment horizontal="right" vertical="center" wrapText="1"/>
    </xf>
    <xf numFmtId="0" fontId="11" fillId="0" borderId="1" xfId="0" applyFont="1" applyBorder="1" applyAlignment="1">
      <alignment horizontal="right" vertical="center" wrapText="1"/>
    </xf>
    <xf numFmtId="0" fontId="8" fillId="0" borderId="0" xfId="0" applyFont="1" applyAlignment="1">
      <alignment horizontal="left" vertical="center" wrapText="1"/>
    </xf>
    <xf numFmtId="0" fontId="6" fillId="0" borderId="0" xfId="0" applyFont="1" applyAlignment="1">
      <alignment horizontal="left"/>
    </xf>
    <xf numFmtId="0" fontId="11" fillId="0" borderId="0" xfId="0" applyFont="1" applyAlignment="1">
      <alignment horizontal="center" wrapText="1"/>
    </xf>
    <xf numFmtId="0" fontId="11" fillId="0" borderId="15" xfId="0" applyFont="1" applyBorder="1" applyAlignment="1">
      <alignment horizontal="center" wrapText="1"/>
    </xf>
    <xf numFmtId="0" fontId="6" fillId="0" borderId="0" xfId="0" applyFont="1" applyAlignment="1">
      <alignment horizontal="left" vertical="top" wrapText="1"/>
    </xf>
    <xf numFmtId="0" fontId="11" fillId="2" borderId="0" xfId="0" applyFont="1" applyFill="1" applyAlignment="1">
      <alignment horizontal="center" wrapText="1"/>
    </xf>
    <xf numFmtId="0" fontId="11" fillId="2" borderId="0" xfId="0" applyFont="1" applyFill="1" applyAlignment="1">
      <alignment horizontal="center"/>
    </xf>
    <xf numFmtId="0" fontId="11" fillId="2" borderId="0" xfId="0" applyFont="1" applyFill="1" applyAlignment="1">
      <alignment horizontal="center" vertical="center"/>
    </xf>
    <xf numFmtId="0" fontId="0" fillId="2" borderId="0" xfId="0" applyFill="1" applyAlignment="1">
      <alignment horizontal="center"/>
    </xf>
    <xf numFmtId="0" fontId="11" fillId="2" borderId="15" xfId="0" applyFont="1" applyFill="1" applyBorder="1" applyAlignment="1">
      <alignment horizontal="center" wrapText="1"/>
    </xf>
    <xf numFmtId="0" fontId="11" fillId="2" borderId="15" xfId="0" applyFont="1" applyFill="1" applyBorder="1" applyAlignment="1">
      <alignment horizontal="center" vertical="center"/>
    </xf>
    <xf numFmtId="0" fontId="0" fillId="2" borderId="15" xfId="0" applyFill="1" applyBorder="1" applyAlignment="1">
      <alignment horizontal="center"/>
    </xf>
    <xf numFmtId="0" fontId="11" fillId="2" borderId="17" xfId="0" applyFont="1" applyFill="1" applyBorder="1" applyAlignment="1">
      <alignment horizontal="center" wrapText="1"/>
    </xf>
    <xf numFmtId="0" fontId="11" fillId="2" borderId="17" xfId="0" applyFont="1" applyFill="1" applyBorder="1" applyAlignment="1">
      <alignment horizontal="center"/>
    </xf>
    <xf numFmtId="0" fontId="0" fillId="2" borderId="17" xfId="0" applyFill="1" applyBorder="1" applyAlignment="1">
      <alignment horizontal="center"/>
    </xf>
    <xf numFmtId="165" fontId="11" fillId="0" borderId="0" xfId="0" applyNumberFormat="1" applyFont="1" applyAlignment="1">
      <alignment horizontal="right" vertical="center"/>
    </xf>
    <xf numFmtId="165" fontId="11" fillId="0" borderId="1" xfId="0" applyNumberFormat="1" applyFont="1" applyBorder="1" applyAlignment="1">
      <alignment horizontal="right" vertical="center"/>
    </xf>
    <xf numFmtId="0" fontId="6" fillId="0" borderId="0" xfId="0" applyFont="1" applyAlignment="1">
      <alignment horizontal="left" vertical="center"/>
    </xf>
    <xf numFmtId="0" fontId="6" fillId="0" borderId="0" xfId="0" applyFont="1" applyAlignment="1">
      <alignment horizontal="left" vertical="top"/>
    </xf>
    <xf numFmtId="0" fontId="6" fillId="0" borderId="0" xfId="0" applyFont="1"/>
    <xf numFmtId="0" fontId="10" fillId="0" borderId="0" xfId="0" applyFont="1" applyAlignment="1">
      <alignment horizontal="left" vertical="center" wrapText="1"/>
    </xf>
    <xf numFmtId="0" fontId="11" fillId="0" borderId="0" xfId="0" applyFont="1" applyAlignment="1">
      <alignment horizontal="left"/>
    </xf>
    <xf numFmtId="0" fontId="11" fillId="0" borderId="0" xfId="0" applyFont="1"/>
    <xf numFmtId="0" fontId="17" fillId="0" borderId="0" xfId="1" applyFill="1" applyAlignment="1" applyProtection="1"/>
    <xf numFmtId="0" fontId="11" fillId="0" borderId="0" xfId="0" applyFont="1" applyAlignment="1">
      <alignment horizontal="left" wrapText="1"/>
    </xf>
    <xf numFmtId="0" fontId="11" fillId="0" borderId="0" xfId="0" applyFont="1" applyAlignment="1">
      <alignment horizontal="center"/>
    </xf>
    <xf numFmtId="165" fontId="11" fillId="0" borderId="0" xfId="0" applyNumberFormat="1" applyFont="1" applyAlignment="1">
      <alignment horizontal="center"/>
    </xf>
    <xf numFmtId="165" fontId="10" fillId="0" borderId="0" xfId="0" applyNumberFormat="1" applyFont="1" applyAlignment="1">
      <alignment horizontal="left" wrapText="1"/>
    </xf>
    <xf numFmtId="0" fontId="11" fillId="0" borderId="0" xfId="0" applyFont="1" applyAlignment="1">
      <alignment horizontal="right" vertical="top" wrapText="1"/>
    </xf>
    <xf numFmtId="0" fontId="11" fillId="0" borderId="0" xfId="0" applyFont="1" applyAlignment="1">
      <alignment horizontal="center" vertical="top" wrapText="1"/>
    </xf>
    <xf numFmtId="165" fontId="11" fillId="0" borderId="0" xfId="0" applyNumberFormat="1" applyFont="1" applyAlignment="1">
      <alignment horizontal="center" vertical="center"/>
    </xf>
    <xf numFmtId="165" fontId="11" fillId="0" borderId="0" xfId="0" applyNumberFormat="1" applyFont="1" applyAlignment="1">
      <alignment horizontal="center" vertical="top"/>
    </xf>
    <xf numFmtId="0" fontId="11" fillId="0" borderId="0" xfId="0" applyFont="1" applyAlignment="1">
      <alignment horizontal="center" vertical="top"/>
    </xf>
    <xf numFmtId="0" fontId="39" fillId="0" borderId="0" xfId="1" applyFont="1" applyAlignment="1" applyProtection="1"/>
  </cellXfs>
  <cellStyles count="314">
    <cellStyle name="20% - Accent1" xfId="20" builtinId="30" customBuiltin="1"/>
    <cellStyle name="20% - Accent1 2" xfId="50" xr:uid="{00000000-0005-0000-0000-000001000000}"/>
    <cellStyle name="20% - Accent1 2 2" xfId="107" xr:uid="{00000000-0005-0000-0000-000002000000}"/>
    <cellStyle name="20% - Accent1 3" xfId="64" xr:uid="{00000000-0005-0000-0000-000003000000}"/>
    <cellStyle name="20% - Accent1 3 2" xfId="108" xr:uid="{00000000-0005-0000-0000-000004000000}"/>
    <cellStyle name="20% - Accent1 4" xfId="78" xr:uid="{00000000-0005-0000-0000-000005000000}"/>
    <cellStyle name="20% - Accent1 4 2" xfId="109" xr:uid="{00000000-0005-0000-0000-000006000000}"/>
    <cellStyle name="20% - Accent1 5" xfId="92" xr:uid="{00000000-0005-0000-0000-000007000000}"/>
    <cellStyle name="20% - Accent2" xfId="24" builtinId="34" customBuiltin="1"/>
    <cellStyle name="20% - Accent2 2" xfId="52" xr:uid="{00000000-0005-0000-0000-000009000000}"/>
    <cellStyle name="20% - Accent2 2 2" xfId="110" xr:uid="{00000000-0005-0000-0000-00000A000000}"/>
    <cellStyle name="20% - Accent2 3" xfId="66" xr:uid="{00000000-0005-0000-0000-00000B000000}"/>
    <cellStyle name="20% - Accent2 3 2" xfId="111" xr:uid="{00000000-0005-0000-0000-00000C000000}"/>
    <cellStyle name="20% - Accent2 4" xfId="80" xr:uid="{00000000-0005-0000-0000-00000D000000}"/>
    <cellStyle name="20% - Accent2 4 2" xfId="112" xr:uid="{00000000-0005-0000-0000-00000E000000}"/>
    <cellStyle name="20% - Accent2 5" xfId="94" xr:uid="{00000000-0005-0000-0000-00000F000000}"/>
    <cellStyle name="20% - Accent3" xfId="28" builtinId="38" customBuiltin="1"/>
    <cellStyle name="20% - Accent3 2" xfId="54" xr:uid="{00000000-0005-0000-0000-000011000000}"/>
    <cellStyle name="20% - Accent3 2 2" xfId="113" xr:uid="{00000000-0005-0000-0000-000012000000}"/>
    <cellStyle name="20% - Accent3 3" xfId="68" xr:uid="{00000000-0005-0000-0000-000013000000}"/>
    <cellStyle name="20% - Accent3 3 2" xfId="114" xr:uid="{00000000-0005-0000-0000-000014000000}"/>
    <cellStyle name="20% - Accent3 4" xfId="82" xr:uid="{00000000-0005-0000-0000-000015000000}"/>
    <cellStyle name="20% - Accent3 4 2" xfId="115" xr:uid="{00000000-0005-0000-0000-000016000000}"/>
    <cellStyle name="20% - Accent3 5" xfId="96" xr:uid="{00000000-0005-0000-0000-000017000000}"/>
    <cellStyle name="20% - Accent4" xfId="32" builtinId="42" customBuiltin="1"/>
    <cellStyle name="20% - Accent4 2" xfId="56" xr:uid="{00000000-0005-0000-0000-000019000000}"/>
    <cellStyle name="20% - Accent4 2 2" xfId="116" xr:uid="{00000000-0005-0000-0000-00001A000000}"/>
    <cellStyle name="20% - Accent4 3" xfId="70" xr:uid="{00000000-0005-0000-0000-00001B000000}"/>
    <cellStyle name="20% - Accent4 3 2" xfId="117" xr:uid="{00000000-0005-0000-0000-00001C000000}"/>
    <cellStyle name="20% - Accent4 4" xfId="84" xr:uid="{00000000-0005-0000-0000-00001D000000}"/>
    <cellStyle name="20% - Accent4 4 2" xfId="118" xr:uid="{00000000-0005-0000-0000-00001E000000}"/>
    <cellStyle name="20% - Accent4 5" xfId="98" xr:uid="{00000000-0005-0000-0000-00001F000000}"/>
    <cellStyle name="20% - Accent5" xfId="36" builtinId="46" customBuiltin="1"/>
    <cellStyle name="20% - Accent5 2" xfId="58" xr:uid="{00000000-0005-0000-0000-000021000000}"/>
    <cellStyle name="20% - Accent5 2 2" xfId="119" xr:uid="{00000000-0005-0000-0000-000022000000}"/>
    <cellStyle name="20% - Accent5 3" xfId="72" xr:uid="{00000000-0005-0000-0000-000023000000}"/>
    <cellStyle name="20% - Accent5 3 2" xfId="120" xr:uid="{00000000-0005-0000-0000-000024000000}"/>
    <cellStyle name="20% - Accent5 4" xfId="86" xr:uid="{00000000-0005-0000-0000-000025000000}"/>
    <cellStyle name="20% - Accent5 4 2" xfId="121" xr:uid="{00000000-0005-0000-0000-000026000000}"/>
    <cellStyle name="20% - Accent5 5" xfId="100" xr:uid="{00000000-0005-0000-0000-000027000000}"/>
    <cellStyle name="20% - Accent6" xfId="40" builtinId="50" customBuiltin="1"/>
    <cellStyle name="20% - Accent6 2" xfId="60" xr:uid="{00000000-0005-0000-0000-000029000000}"/>
    <cellStyle name="20% - Accent6 2 2" xfId="122" xr:uid="{00000000-0005-0000-0000-00002A000000}"/>
    <cellStyle name="20% - Accent6 3" xfId="74" xr:uid="{00000000-0005-0000-0000-00002B000000}"/>
    <cellStyle name="20% - Accent6 3 2" xfId="123" xr:uid="{00000000-0005-0000-0000-00002C000000}"/>
    <cellStyle name="20% - Accent6 4" xfId="88" xr:uid="{00000000-0005-0000-0000-00002D000000}"/>
    <cellStyle name="20% - Accent6 4 2" xfId="124" xr:uid="{00000000-0005-0000-0000-00002E000000}"/>
    <cellStyle name="20% - Accent6 5" xfId="102" xr:uid="{00000000-0005-0000-0000-00002F000000}"/>
    <cellStyle name="40% - Accent1" xfId="21" builtinId="31" customBuiltin="1"/>
    <cellStyle name="40% - Accent1 2" xfId="51" xr:uid="{00000000-0005-0000-0000-000031000000}"/>
    <cellStyle name="40% - Accent1 2 2" xfId="125" xr:uid="{00000000-0005-0000-0000-000032000000}"/>
    <cellStyle name="40% - Accent1 3" xfId="65" xr:uid="{00000000-0005-0000-0000-000033000000}"/>
    <cellStyle name="40% - Accent1 3 2" xfId="126" xr:uid="{00000000-0005-0000-0000-000034000000}"/>
    <cellStyle name="40% - Accent1 4" xfId="79" xr:uid="{00000000-0005-0000-0000-000035000000}"/>
    <cellStyle name="40% - Accent1 4 2" xfId="127" xr:uid="{00000000-0005-0000-0000-000036000000}"/>
    <cellStyle name="40% - Accent1 5" xfId="93" xr:uid="{00000000-0005-0000-0000-000037000000}"/>
    <cellStyle name="40% - Accent2" xfId="25" builtinId="35" customBuiltin="1"/>
    <cellStyle name="40% - Accent2 2" xfId="53" xr:uid="{00000000-0005-0000-0000-000039000000}"/>
    <cellStyle name="40% - Accent2 2 2" xfId="128" xr:uid="{00000000-0005-0000-0000-00003A000000}"/>
    <cellStyle name="40% - Accent2 3" xfId="67" xr:uid="{00000000-0005-0000-0000-00003B000000}"/>
    <cellStyle name="40% - Accent2 3 2" xfId="129" xr:uid="{00000000-0005-0000-0000-00003C000000}"/>
    <cellStyle name="40% - Accent2 4" xfId="81" xr:uid="{00000000-0005-0000-0000-00003D000000}"/>
    <cellStyle name="40% - Accent2 4 2" xfId="130" xr:uid="{00000000-0005-0000-0000-00003E000000}"/>
    <cellStyle name="40% - Accent2 5" xfId="95" xr:uid="{00000000-0005-0000-0000-00003F000000}"/>
    <cellStyle name="40% - Accent3" xfId="29" builtinId="39" customBuiltin="1"/>
    <cellStyle name="40% - Accent3 2" xfId="55" xr:uid="{00000000-0005-0000-0000-000041000000}"/>
    <cellStyle name="40% - Accent3 2 2" xfId="131" xr:uid="{00000000-0005-0000-0000-000042000000}"/>
    <cellStyle name="40% - Accent3 3" xfId="69" xr:uid="{00000000-0005-0000-0000-000043000000}"/>
    <cellStyle name="40% - Accent3 3 2" xfId="132" xr:uid="{00000000-0005-0000-0000-000044000000}"/>
    <cellStyle name="40% - Accent3 4" xfId="83" xr:uid="{00000000-0005-0000-0000-000045000000}"/>
    <cellStyle name="40% - Accent3 4 2" xfId="133" xr:uid="{00000000-0005-0000-0000-000046000000}"/>
    <cellStyle name="40% - Accent3 5" xfId="97" xr:uid="{00000000-0005-0000-0000-000047000000}"/>
    <cellStyle name="40% - Accent4" xfId="33" builtinId="43" customBuiltin="1"/>
    <cellStyle name="40% - Accent4 2" xfId="57" xr:uid="{00000000-0005-0000-0000-000049000000}"/>
    <cellStyle name="40% - Accent4 2 2" xfId="134" xr:uid="{00000000-0005-0000-0000-00004A000000}"/>
    <cellStyle name="40% - Accent4 3" xfId="71" xr:uid="{00000000-0005-0000-0000-00004B000000}"/>
    <cellStyle name="40% - Accent4 3 2" xfId="135" xr:uid="{00000000-0005-0000-0000-00004C000000}"/>
    <cellStyle name="40% - Accent4 4" xfId="85" xr:uid="{00000000-0005-0000-0000-00004D000000}"/>
    <cellStyle name="40% - Accent4 4 2" xfId="136" xr:uid="{00000000-0005-0000-0000-00004E000000}"/>
    <cellStyle name="40% - Accent4 5" xfId="99" xr:uid="{00000000-0005-0000-0000-00004F000000}"/>
    <cellStyle name="40% - Accent5" xfId="37" builtinId="47" customBuiltin="1"/>
    <cellStyle name="40% - Accent5 2" xfId="59" xr:uid="{00000000-0005-0000-0000-000051000000}"/>
    <cellStyle name="40% - Accent5 2 2" xfId="137" xr:uid="{00000000-0005-0000-0000-000052000000}"/>
    <cellStyle name="40% - Accent5 3" xfId="73" xr:uid="{00000000-0005-0000-0000-000053000000}"/>
    <cellStyle name="40% - Accent5 3 2" xfId="138" xr:uid="{00000000-0005-0000-0000-000054000000}"/>
    <cellStyle name="40% - Accent5 4" xfId="87" xr:uid="{00000000-0005-0000-0000-000055000000}"/>
    <cellStyle name="40% - Accent5 4 2" xfId="139" xr:uid="{00000000-0005-0000-0000-000056000000}"/>
    <cellStyle name="40% - Accent5 5" xfId="101" xr:uid="{00000000-0005-0000-0000-000057000000}"/>
    <cellStyle name="40% - Accent6" xfId="41" builtinId="51" customBuiltin="1"/>
    <cellStyle name="40% - Accent6 2" xfId="61" xr:uid="{00000000-0005-0000-0000-000059000000}"/>
    <cellStyle name="40% - Accent6 2 2" xfId="140" xr:uid="{00000000-0005-0000-0000-00005A000000}"/>
    <cellStyle name="40% - Accent6 3" xfId="75" xr:uid="{00000000-0005-0000-0000-00005B000000}"/>
    <cellStyle name="40% - Accent6 3 2" xfId="141" xr:uid="{00000000-0005-0000-0000-00005C000000}"/>
    <cellStyle name="40% - Accent6 4" xfId="89" xr:uid="{00000000-0005-0000-0000-00005D000000}"/>
    <cellStyle name="40% - Accent6 4 2" xfId="142" xr:uid="{00000000-0005-0000-0000-00005E000000}"/>
    <cellStyle name="40% - Accent6 5" xfId="103" xr:uid="{00000000-0005-0000-0000-00005F000000}"/>
    <cellStyle name="60% - Accent1" xfId="22" builtinId="32" customBuiltin="1"/>
    <cellStyle name="60% - Accent1 2" xfId="143" xr:uid="{00000000-0005-0000-0000-000061000000}"/>
    <cellStyle name="60% - Accent2" xfId="26" builtinId="36" customBuiltin="1"/>
    <cellStyle name="60% - Accent2 2" xfId="144" xr:uid="{00000000-0005-0000-0000-000063000000}"/>
    <cellStyle name="60% - Accent3" xfId="30" builtinId="40" customBuiltin="1"/>
    <cellStyle name="60% - Accent3 2" xfId="145" xr:uid="{00000000-0005-0000-0000-000065000000}"/>
    <cellStyle name="60% - Accent4" xfId="34" builtinId="44" customBuiltin="1"/>
    <cellStyle name="60% - Accent4 2" xfId="146" xr:uid="{00000000-0005-0000-0000-000067000000}"/>
    <cellStyle name="60% - Accent5" xfId="38" builtinId="48" customBuiltin="1"/>
    <cellStyle name="60% - Accent5 2" xfId="147" xr:uid="{00000000-0005-0000-0000-000069000000}"/>
    <cellStyle name="60% - Accent6" xfId="42" builtinId="52" customBuiltin="1"/>
    <cellStyle name="60% - Accent6 2" xfId="148" xr:uid="{00000000-0005-0000-0000-00006B000000}"/>
    <cellStyle name="Accent1" xfId="19" builtinId="29" customBuiltin="1"/>
    <cellStyle name="Accent1 2" xfId="149" xr:uid="{00000000-0005-0000-0000-00006D000000}"/>
    <cellStyle name="Accent2" xfId="23" builtinId="33" customBuiltin="1"/>
    <cellStyle name="Accent2 2" xfId="150" xr:uid="{00000000-0005-0000-0000-00006F000000}"/>
    <cellStyle name="Accent3" xfId="27" builtinId="37" customBuiltin="1"/>
    <cellStyle name="Accent3 2" xfId="151" xr:uid="{00000000-0005-0000-0000-000071000000}"/>
    <cellStyle name="Accent4" xfId="31" builtinId="41" customBuiltin="1"/>
    <cellStyle name="Accent4 2" xfId="152" xr:uid="{00000000-0005-0000-0000-000073000000}"/>
    <cellStyle name="Accent5" xfId="35" builtinId="45" customBuiltin="1"/>
    <cellStyle name="Accent5 2" xfId="153" xr:uid="{00000000-0005-0000-0000-000075000000}"/>
    <cellStyle name="Accent6" xfId="39" builtinId="49" customBuiltin="1"/>
    <cellStyle name="Accent6 2" xfId="154" xr:uid="{00000000-0005-0000-0000-000077000000}"/>
    <cellStyle name="Bad" xfId="9" builtinId="27" customBuiltin="1"/>
    <cellStyle name="Bad 2" xfId="155" xr:uid="{00000000-0005-0000-0000-000079000000}"/>
    <cellStyle name="Calculation" xfId="13" builtinId="22" customBuiltin="1"/>
    <cellStyle name="Calculation 2" xfId="156" xr:uid="{00000000-0005-0000-0000-00007B000000}"/>
    <cellStyle name="Check Cell" xfId="15" builtinId="23" customBuiltin="1"/>
    <cellStyle name="Check Cell 2" xfId="157" xr:uid="{00000000-0005-0000-0000-00007D000000}"/>
    <cellStyle name="Comma" xfId="268" builtinId="3"/>
    <cellStyle name="Comma 2" xfId="159" xr:uid="{00000000-0005-0000-0000-00007F000000}"/>
    <cellStyle name="Comma 2 2" xfId="160" xr:uid="{00000000-0005-0000-0000-000080000000}"/>
    <cellStyle name="Comma 2 2 2" xfId="161" xr:uid="{00000000-0005-0000-0000-000081000000}"/>
    <cellStyle name="Comma 2 2 2 2" xfId="280" xr:uid="{00000000-0005-0000-0000-000082000000}"/>
    <cellStyle name="Comma 2 2 3" xfId="162" xr:uid="{00000000-0005-0000-0000-000083000000}"/>
    <cellStyle name="Comma 2 2 3 2" xfId="281" xr:uid="{00000000-0005-0000-0000-000084000000}"/>
    <cellStyle name="Comma 2 2 4" xfId="279" xr:uid="{00000000-0005-0000-0000-000085000000}"/>
    <cellStyle name="Comma 2 3" xfId="163" xr:uid="{00000000-0005-0000-0000-000086000000}"/>
    <cellStyle name="Comma 2 3 2" xfId="282" xr:uid="{00000000-0005-0000-0000-000087000000}"/>
    <cellStyle name="Comma 2 4" xfId="164" xr:uid="{00000000-0005-0000-0000-000088000000}"/>
    <cellStyle name="Comma 2 4 2" xfId="283" xr:uid="{00000000-0005-0000-0000-000089000000}"/>
    <cellStyle name="Comma 2 5" xfId="278" xr:uid="{00000000-0005-0000-0000-00008A000000}"/>
    <cellStyle name="Comma 3" xfId="165" xr:uid="{00000000-0005-0000-0000-00008B000000}"/>
    <cellStyle name="Comma 3 2" xfId="166" xr:uid="{00000000-0005-0000-0000-00008C000000}"/>
    <cellStyle name="Comma 3 2 2" xfId="167" xr:uid="{00000000-0005-0000-0000-00008D000000}"/>
    <cellStyle name="Comma 3 2 2 2" xfId="286" xr:uid="{00000000-0005-0000-0000-00008E000000}"/>
    <cellStyle name="Comma 3 2 3" xfId="168" xr:uid="{00000000-0005-0000-0000-00008F000000}"/>
    <cellStyle name="Comma 3 2 3 2" xfId="287" xr:uid="{00000000-0005-0000-0000-000090000000}"/>
    <cellStyle name="Comma 3 2 4" xfId="285" xr:uid="{00000000-0005-0000-0000-000091000000}"/>
    <cellStyle name="Comma 3 3" xfId="169" xr:uid="{00000000-0005-0000-0000-000092000000}"/>
    <cellStyle name="Comma 3 3 2" xfId="170" xr:uid="{00000000-0005-0000-0000-000093000000}"/>
    <cellStyle name="Comma 3 3 2 2" xfId="289" xr:uid="{00000000-0005-0000-0000-000094000000}"/>
    <cellStyle name="Comma 3 3 3" xfId="288" xr:uid="{00000000-0005-0000-0000-000095000000}"/>
    <cellStyle name="Comma 3 4" xfId="171" xr:uid="{00000000-0005-0000-0000-000096000000}"/>
    <cellStyle name="Comma 3 4 2" xfId="290" xr:uid="{00000000-0005-0000-0000-000097000000}"/>
    <cellStyle name="Comma 3 5" xfId="172" xr:uid="{00000000-0005-0000-0000-000098000000}"/>
    <cellStyle name="Comma 3 5 2" xfId="291" xr:uid="{00000000-0005-0000-0000-000099000000}"/>
    <cellStyle name="Comma 3 6" xfId="173" xr:uid="{00000000-0005-0000-0000-00009A000000}"/>
    <cellStyle name="Comma 3 6 2" xfId="292" xr:uid="{00000000-0005-0000-0000-00009B000000}"/>
    <cellStyle name="Comma 3 7" xfId="284" xr:uid="{00000000-0005-0000-0000-00009C000000}"/>
    <cellStyle name="Comma 4" xfId="174" xr:uid="{00000000-0005-0000-0000-00009D000000}"/>
    <cellStyle name="Comma 4 2" xfId="175" xr:uid="{00000000-0005-0000-0000-00009E000000}"/>
    <cellStyle name="Comma 4 2 2" xfId="294" xr:uid="{00000000-0005-0000-0000-00009F000000}"/>
    <cellStyle name="Comma 4 3" xfId="293" xr:uid="{00000000-0005-0000-0000-0000A0000000}"/>
    <cellStyle name="Comma 5" xfId="176" xr:uid="{00000000-0005-0000-0000-0000A1000000}"/>
    <cellStyle name="Comma 5 2" xfId="295" xr:uid="{00000000-0005-0000-0000-0000A2000000}"/>
    <cellStyle name="Comma 6" xfId="177" xr:uid="{00000000-0005-0000-0000-0000A3000000}"/>
    <cellStyle name="Comma 6 2" xfId="296" xr:uid="{00000000-0005-0000-0000-0000A4000000}"/>
    <cellStyle name="Comma 7" xfId="158" xr:uid="{00000000-0005-0000-0000-0000A5000000}"/>
    <cellStyle name="Comma 7 2" xfId="277" xr:uid="{00000000-0005-0000-0000-0000A6000000}"/>
    <cellStyle name="Comma 8" xfId="313" xr:uid="{00000000-0005-0000-0000-0000A7000000}"/>
    <cellStyle name="Explanatory Text" xfId="17" builtinId="53" customBuiltin="1"/>
    <cellStyle name="Explanatory Text 2" xfId="178" xr:uid="{00000000-0005-0000-0000-0000A9000000}"/>
    <cellStyle name="Followed Hyperlink" xfId="47" builtinId="9" customBuiltin="1"/>
    <cellStyle name="Followed Hyperlink 2" xfId="179" xr:uid="{00000000-0005-0000-0000-0000AB000000}"/>
    <cellStyle name="Good" xfId="8" builtinId="26" customBuiltin="1"/>
    <cellStyle name="Good 2" xfId="180" xr:uid="{00000000-0005-0000-0000-0000AD000000}"/>
    <cellStyle name="Heading 1" xfId="4" builtinId="16" customBuiltin="1"/>
    <cellStyle name="Heading 1 2" xfId="181" xr:uid="{00000000-0005-0000-0000-0000AF000000}"/>
    <cellStyle name="Heading 2" xfId="5" builtinId="17" customBuiltin="1"/>
    <cellStyle name="Heading 2 2" xfId="182" xr:uid="{00000000-0005-0000-0000-0000B1000000}"/>
    <cellStyle name="Heading 3" xfId="6" builtinId="18" customBuiltin="1"/>
    <cellStyle name="Heading 3 2" xfId="183" xr:uid="{00000000-0005-0000-0000-0000B3000000}"/>
    <cellStyle name="Heading 4" xfId="7" builtinId="19" customBuiltin="1"/>
    <cellStyle name="Heading 4 2" xfId="184" xr:uid="{00000000-0005-0000-0000-0000B5000000}"/>
    <cellStyle name="Hyperlink" xfId="1" builtinId="8"/>
    <cellStyle name="Hyperlink 2" xfId="46" xr:uid="{00000000-0005-0000-0000-0000B7000000}"/>
    <cellStyle name="Hyperlink 2 2" xfId="187" xr:uid="{00000000-0005-0000-0000-0000B8000000}"/>
    <cellStyle name="Hyperlink 2 3" xfId="188" xr:uid="{00000000-0005-0000-0000-0000B9000000}"/>
    <cellStyle name="Hyperlink 2 4" xfId="189" xr:uid="{00000000-0005-0000-0000-0000BA000000}"/>
    <cellStyle name="Hyperlink 2 5" xfId="190" xr:uid="{00000000-0005-0000-0000-0000BB000000}"/>
    <cellStyle name="Hyperlink 2 6" xfId="186" xr:uid="{00000000-0005-0000-0000-0000BC000000}"/>
    <cellStyle name="Hyperlink 3" xfId="191" xr:uid="{00000000-0005-0000-0000-0000BD000000}"/>
    <cellStyle name="Hyperlink 4" xfId="192" xr:uid="{00000000-0005-0000-0000-0000BE000000}"/>
    <cellStyle name="Hyperlink 4 2" xfId="193" xr:uid="{00000000-0005-0000-0000-0000BF000000}"/>
    <cellStyle name="Hyperlink 5" xfId="194" xr:uid="{00000000-0005-0000-0000-0000C0000000}"/>
    <cellStyle name="Hyperlink 6" xfId="185" xr:uid="{00000000-0005-0000-0000-0000C1000000}"/>
    <cellStyle name="Input" xfId="11" builtinId="20" customBuiltin="1"/>
    <cellStyle name="Input 2" xfId="195" xr:uid="{00000000-0005-0000-0000-0000C3000000}"/>
    <cellStyle name="Linked Cell" xfId="14" builtinId="24" customBuiltin="1"/>
    <cellStyle name="Linked Cell 2" xfId="196" xr:uid="{00000000-0005-0000-0000-0000C5000000}"/>
    <cellStyle name="Neutral" xfId="10" builtinId="28" customBuiltin="1"/>
    <cellStyle name="Neutral 2" xfId="197" xr:uid="{00000000-0005-0000-0000-0000C7000000}"/>
    <cellStyle name="Normal" xfId="0" builtinId="0" customBuiltin="1"/>
    <cellStyle name="Normal 2" xfId="44" xr:uid="{00000000-0005-0000-0000-0000C9000000}"/>
    <cellStyle name="Normal 2 2" xfId="199" xr:uid="{00000000-0005-0000-0000-0000CA000000}"/>
    <cellStyle name="Normal 2 2 2" xfId="200" xr:uid="{00000000-0005-0000-0000-0000CB000000}"/>
    <cellStyle name="Normal 2 2 2 2" xfId="201" xr:uid="{00000000-0005-0000-0000-0000CC000000}"/>
    <cellStyle name="Normal 2 2 2 3" xfId="202" xr:uid="{00000000-0005-0000-0000-0000CD000000}"/>
    <cellStyle name="Normal 2 2 3" xfId="203" xr:uid="{00000000-0005-0000-0000-0000CE000000}"/>
    <cellStyle name="Normal 2 2 4" xfId="204" xr:uid="{00000000-0005-0000-0000-0000CF000000}"/>
    <cellStyle name="Normal 2 2 5" xfId="205" xr:uid="{00000000-0005-0000-0000-0000D0000000}"/>
    <cellStyle name="Normal 2 2 6" xfId="206" xr:uid="{00000000-0005-0000-0000-0000D1000000}"/>
    <cellStyle name="Normal 2 3" xfId="207" xr:uid="{00000000-0005-0000-0000-0000D2000000}"/>
    <cellStyle name="Normal 2 3 2" xfId="208" xr:uid="{00000000-0005-0000-0000-0000D3000000}"/>
    <cellStyle name="Normal 2 3 3" xfId="209" xr:uid="{00000000-0005-0000-0000-0000D4000000}"/>
    <cellStyle name="Normal 2 4" xfId="210" xr:uid="{00000000-0005-0000-0000-0000D5000000}"/>
    <cellStyle name="Normal 2 4 2" xfId="211" xr:uid="{00000000-0005-0000-0000-0000D6000000}"/>
    <cellStyle name="Normal 2 5" xfId="212" xr:uid="{00000000-0005-0000-0000-0000D7000000}"/>
    <cellStyle name="Normal 2 6" xfId="213" xr:uid="{00000000-0005-0000-0000-0000D8000000}"/>
    <cellStyle name="Normal 2 7" xfId="214" xr:uid="{00000000-0005-0000-0000-0000D9000000}"/>
    <cellStyle name="Normal 2 8" xfId="198" xr:uid="{00000000-0005-0000-0000-0000DA000000}"/>
    <cellStyle name="Normal 3" xfId="48" xr:uid="{00000000-0005-0000-0000-0000DB000000}"/>
    <cellStyle name="Normal 3 2" xfId="216" xr:uid="{00000000-0005-0000-0000-0000DC000000}"/>
    <cellStyle name="Normal 3 2 2" xfId="217" xr:uid="{00000000-0005-0000-0000-0000DD000000}"/>
    <cellStyle name="Normal 3 2 2 2" xfId="218" xr:uid="{00000000-0005-0000-0000-0000DE000000}"/>
    <cellStyle name="Normal 3 2 2 3" xfId="219" xr:uid="{00000000-0005-0000-0000-0000DF000000}"/>
    <cellStyle name="Normal 3 2 2 4" xfId="220" xr:uid="{00000000-0005-0000-0000-0000E0000000}"/>
    <cellStyle name="Normal 3 2 2 5" xfId="298" xr:uid="{00000000-0005-0000-0000-0000E1000000}"/>
    <cellStyle name="Normal 3 3" xfId="221" xr:uid="{00000000-0005-0000-0000-0000E2000000}"/>
    <cellStyle name="Normal 3 3 2" xfId="222" xr:uid="{00000000-0005-0000-0000-0000E3000000}"/>
    <cellStyle name="Normal 3 3 2 2" xfId="223" xr:uid="{00000000-0005-0000-0000-0000E4000000}"/>
    <cellStyle name="Normal 3 3 2 2 2" xfId="300" xr:uid="{00000000-0005-0000-0000-0000E5000000}"/>
    <cellStyle name="Normal 3 3 3" xfId="224" xr:uid="{00000000-0005-0000-0000-0000E6000000}"/>
    <cellStyle name="Normal 3 3 4" xfId="299" xr:uid="{00000000-0005-0000-0000-0000E7000000}"/>
    <cellStyle name="Normal 3 4" xfId="225" xr:uid="{00000000-0005-0000-0000-0000E8000000}"/>
    <cellStyle name="Normal 3 5" xfId="226" xr:uid="{00000000-0005-0000-0000-0000E9000000}"/>
    <cellStyle name="Normal 3 6" xfId="227" xr:uid="{00000000-0005-0000-0000-0000EA000000}"/>
    <cellStyle name="Normal 3 7" xfId="215" xr:uid="{00000000-0005-0000-0000-0000EB000000}"/>
    <cellStyle name="Normal 3 7 2" xfId="297" xr:uid="{00000000-0005-0000-0000-0000EC000000}"/>
    <cellStyle name="Normal 3 8" xfId="269" xr:uid="{00000000-0005-0000-0000-0000ED000000}"/>
    <cellStyle name="Normal 4" xfId="62" xr:uid="{00000000-0005-0000-0000-0000EE000000}"/>
    <cellStyle name="Normal 4 2" xfId="229" xr:uid="{00000000-0005-0000-0000-0000EF000000}"/>
    <cellStyle name="Normal 4 2 2" xfId="230" xr:uid="{00000000-0005-0000-0000-0000F0000000}"/>
    <cellStyle name="Normal 4 2 3" xfId="231" xr:uid="{00000000-0005-0000-0000-0000F1000000}"/>
    <cellStyle name="Normal 4 3" xfId="232" xr:uid="{00000000-0005-0000-0000-0000F2000000}"/>
    <cellStyle name="Normal 4 4" xfId="228" xr:uid="{00000000-0005-0000-0000-0000F3000000}"/>
    <cellStyle name="Normal 4 4 2" xfId="301" xr:uid="{00000000-0005-0000-0000-0000F4000000}"/>
    <cellStyle name="Normal 4 5" xfId="271" xr:uid="{00000000-0005-0000-0000-0000F5000000}"/>
    <cellStyle name="Normal 5" xfId="76" xr:uid="{00000000-0005-0000-0000-0000F6000000}"/>
    <cellStyle name="Normal 5 2" xfId="234" xr:uid="{00000000-0005-0000-0000-0000F7000000}"/>
    <cellStyle name="Normal 5 3" xfId="235" xr:uid="{00000000-0005-0000-0000-0000F8000000}"/>
    <cellStyle name="Normal 5 3 2" xfId="236" xr:uid="{00000000-0005-0000-0000-0000F9000000}"/>
    <cellStyle name="Normal 5 4" xfId="237" xr:uid="{00000000-0005-0000-0000-0000FA000000}"/>
    <cellStyle name="Normal 5 5" xfId="238" xr:uid="{00000000-0005-0000-0000-0000FB000000}"/>
    <cellStyle name="Normal 5 5 2" xfId="302" xr:uid="{00000000-0005-0000-0000-0000FC000000}"/>
    <cellStyle name="Normal 5 6" xfId="239" xr:uid="{00000000-0005-0000-0000-0000FD000000}"/>
    <cellStyle name="Normal 5 7" xfId="240" xr:uid="{00000000-0005-0000-0000-0000FE000000}"/>
    <cellStyle name="Normal 5 7 2" xfId="303" xr:uid="{00000000-0005-0000-0000-0000FF000000}"/>
    <cellStyle name="Normal 5 8" xfId="233" xr:uid="{00000000-0005-0000-0000-000000010000}"/>
    <cellStyle name="Normal 5 9" xfId="273" xr:uid="{00000000-0005-0000-0000-000001010000}"/>
    <cellStyle name="Normal 6" xfId="43" xr:uid="{00000000-0005-0000-0000-000002010000}"/>
    <cellStyle name="Normal 6 2" xfId="242" xr:uid="{00000000-0005-0000-0000-000003010000}"/>
    <cellStyle name="Normal 6 2 2" xfId="305" xr:uid="{00000000-0005-0000-0000-000004010000}"/>
    <cellStyle name="Normal 6 3" xfId="243" xr:uid="{00000000-0005-0000-0000-000005010000}"/>
    <cellStyle name="Normal 6 3 2" xfId="306" xr:uid="{00000000-0005-0000-0000-000006010000}"/>
    <cellStyle name="Normal 6 4" xfId="241" xr:uid="{00000000-0005-0000-0000-000007010000}"/>
    <cellStyle name="Normal 6 4 2" xfId="304" xr:uid="{00000000-0005-0000-0000-000008010000}"/>
    <cellStyle name="Normal 7" xfId="90" xr:uid="{00000000-0005-0000-0000-000009010000}"/>
    <cellStyle name="Normal 7 2" xfId="245" xr:uid="{00000000-0005-0000-0000-00000A010000}"/>
    <cellStyle name="Normal 7 3" xfId="246" xr:uid="{00000000-0005-0000-0000-00000B010000}"/>
    <cellStyle name="Normal 7 4" xfId="247" xr:uid="{00000000-0005-0000-0000-00000C010000}"/>
    <cellStyle name="Normal 7 5" xfId="248" xr:uid="{00000000-0005-0000-0000-00000D010000}"/>
    <cellStyle name="Normal 7 6" xfId="244" xr:uid="{00000000-0005-0000-0000-00000E010000}"/>
    <cellStyle name="Normal 7 6 2" xfId="307" xr:uid="{00000000-0005-0000-0000-00000F010000}"/>
    <cellStyle name="Normal 8" xfId="105" xr:uid="{00000000-0005-0000-0000-000010010000}"/>
    <cellStyle name="Normal 8 2" xfId="249" xr:uid="{00000000-0005-0000-0000-000011010000}"/>
    <cellStyle name="Normal 9" xfId="106" xr:uid="{00000000-0005-0000-0000-000012010000}"/>
    <cellStyle name="Normal 9 2" xfId="276" xr:uid="{00000000-0005-0000-0000-000013010000}"/>
    <cellStyle name="Note 2" xfId="45" xr:uid="{00000000-0005-0000-0000-000014010000}"/>
    <cellStyle name="Note 2 2" xfId="251" xr:uid="{00000000-0005-0000-0000-000015010000}"/>
    <cellStyle name="Note 2 3" xfId="252" xr:uid="{00000000-0005-0000-0000-000016010000}"/>
    <cellStyle name="Note 2 4" xfId="253" xr:uid="{00000000-0005-0000-0000-000017010000}"/>
    <cellStyle name="Note 2 5" xfId="254" xr:uid="{00000000-0005-0000-0000-000018010000}"/>
    <cellStyle name="Note 2 6" xfId="255" xr:uid="{00000000-0005-0000-0000-000019010000}"/>
    <cellStyle name="Note 2 7" xfId="250" xr:uid="{00000000-0005-0000-0000-00001A010000}"/>
    <cellStyle name="Note 2 7 2" xfId="308" xr:uid="{00000000-0005-0000-0000-00001B010000}"/>
    <cellStyle name="Note 3" xfId="49" xr:uid="{00000000-0005-0000-0000-00001C010000}"/>
    <cellStyle name="Note 3 2" xfId="270" xr:uid="{00000000-0005-0000-0000-00001D010000}"/>
    <cellStyle name="Note 4" xfId="63" xr:uid="{00000000-0005-0000-0000-00001E010000}"/>
    <cellStyle name="Note 4 2" xfId="272" xr:uid="{00000000-0005-0000-0000-00001F010000}"/>
    <cellStyle name="Note 5" xfId="77" xr:uid="{00000000-0005-0000-0000-000020010000}"/>
    <cellStyle name="Note 5 2" xfId="274" xr:uid="{00000000-0005-0000-0000-000021010000}"/>
    <cellStyle name="Note 6" xfId="91" xr:uid="{00000000-0005-0000-0000-000022010000}"/>
    <cellStyle name="Output" xfId="12" builtinId="21" customBuiltin="1"/>
    <cellStyle name="Output 2" xfId="256" xr:uid="{00000000-0005-0000-0000-000024010000}"/>
    <cellStyle name="Per cent" xfId="2" builtinId="5"/>
    <cellStyle name="Percent 2" xfId="257" xr:uid="{00000000-0005-0000-0000-000026010000}"/>
    <cellStyle name="Percent 2 2" xfId="258" xr:uid="{00000000-0005-0000-0000-000027010000}"/>
    <cellStyle name="Style 1" xfId="259" xr:uid="{00000000-0005-0000-0000-000028010000}"/>
    <cellStyle name="Style 1 2" xfId="260" xr:uid="{00000000-0005-0000-0000-000029010000}"/>
    <cellStyle name="Style 1 3" xfId="309" xr:uid="{00000000-0005-0000-0000-00002A010000}"/>
    <cellStyle name="Style 2" xfId="261" xr:uid="{00000000-0005-0000-0000-00002B010000}"/>
    <cellStyle name="Style 2 2" xfId="310" xr:uid="{00000000-0005-0000-0000-00002C010000}"/>
    <cellStyle name="Style 3" xfId="262" xr:uid="{00000000-0005-0000-0000-00002D010000}"/>
    <cellStyle name="Style 3 2" xfId="311" xr:uid="{00000000-0005-0000-0000-00002E010000}"/>
    <cellStyle name="Style 4" xfId="263" xr:uid="{00000000-0005-0000-0000-00002F010000}"/>
    <cellStyle name="Style 5" xfId="264" xr:uid="{00000000-0005-0000-0000-000030010000}"/>
    <cellStyle name="Style 6" xfId="104" xr:uid="{00000000-0005-0000-0000-000031010000}"/>
    <cellStyle name="Style 6 2" xfId="265" xr:uid="{00000000-0005-0000-0000-000032010000}"/>
    <cellStyle name="Style 6 2 2" xfId="312" xr:uid="{00000000-0005-0000-0000-000033010000}"/>
    <cellStyle name="Style 6 3" xfId="275" xr:uid="{00000000-0005-0000-0000-000034010000}"/>
    <cellStyle name="Title" xfId="3" builtinId="15" customBuiltin="1"/>
    <cellStyle name="Total" xfId="18" builtinId="25" customBuiltin="1"/>
    <cellStyle name="Total 2" xfId="266" xr:uid="{00000000-0005-0000-0000-000037010000}"/>
    <cellStyle name="Warning Text" xfId="16" builtinId="11" customBuiltin="1"/>
    <cellStyle name="Warning Text 2" xfId="267" xr:uid="{00000000-0005-0000-0000-000039010000}"/>
  </cellStyles>
  <dxfs count="0"/>
  <tableStyles count="0" defaultTableStyle="TableStyleMedium2" defaultPivotStyle="PivotStyleLight16"/>
  <colors>
    <mruColors>
      <color rgb="FF949494"/>
      <color rgb="FFF46A25"/>
      <color rgb="FFBF78D3"/>
      <color rgb="FF333333"/>
      <color rgb="FF6D297F"/>
      <color rgb="FF284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7.xml"/><Relationship Id="rId18" Type="http://schemas.openxmlformats.org/officeDocument/2006/relationships/worksheet" Target="worksheets/sheet12.xml"/><Relationship Id="rId3" Type="http://schemas.openxmlformats.org/officeDocument/2006/relationships/worksheet" Target="worksheets/sheet2.xml"/><Relationship Id="rId21" Type="http://schemas.openxmlformats.org/officeDocument/2006/relationships/styles" Target="styles.xml"/><Relationship Id="rId7" Type="http://schemas.openxmlformats.org/officeDocument/2006/relationships/worksheet" Target="worksheets/sheet4.xml"/><Relationship Id="rId12" Type="http://schemas.openxmlformats.org/officeDocument/2006/relationships/chartsheet" Target="chartsheets/sheet6.xml"/><Relationship Id="rId17" Type="http://schemas.openxmlformats.org/officeDocument/2006/relationships/worksheet" Target="worksheets/sheet11.xml"/><Relationship Id="rId2" Type="http://schemas.openxmlformats.org/officeDocument/2006/relationships/chartsheet" Target="chartsheets/sheet1.xml"/><Relationship Id="rId16" Type="http://schemas.openxmlformats.org/officeDocument/2006/relationships/worksheet" Target="worksheets/sheet10.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hartsheet" Target="chartsheets/sheet3.xml"/><Relationship Id="rId11" Type="http://schemas.openxmlformats.org/officeDocument/2006/relationships/worksheet" Target="worksheets/sheet6.xml"/><Relationship Id="rId24" Type="http://schemas.openxmlformats.org/officeDocument/2006/relationships/customXml" Target="../customXml/item1.xml"/><Relationship Id="rId5" Type="http://schemas.openxmlformats.org/officeDocument/2006/relationships/worksheet" Target="worksheets/sheet3.xml"/><Relationship Id="rId15" Type="http://schemas.openxmlformats.org/officeDocument/2006/relationships/worksheet" Target="worksheets/sheet9.xml"/><Relationship Id="rId23" Type="http://schemas.openxmlformats.org/officeDocument/2006/relationships/calcChain" Target="calcChain.xml"/><Relationship Id="rId10" Type="http://schemas.openxmlformats.org/officeDocument/2006/relationships/chartsheet" Target="chartsheets/sheet5.xml"/><Relationship Id="rId19" Type="http://schemas.openxmlformats.org/officeDocument/2006/relationships/worksheet" Target="worksheets/sheet13.xml"/><Relationship Id="rId4" Type="http://schemas.openxmlformats.org/officeDocument/2006/relationships/chartsheet" Target="chartsheets/sheet2.xml"/><Relationship Id="rId9" Type="http://schemas.openxmlformats.org/officeDocument/2006/relationships/worksheet" Target="worksheets/sheet5.xml"/><Relationship Id="rId14" Type="http://schemas.openxmlformats.org/officeDocument/2006/relationships/worksheet" Target="worksheets/sheet8.xml"/><Relationship Id="rId22"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5.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6.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b="1"/>
              <a:t>Figure</a:t>
            </a:r>
            <a:r>
              <a:rPr lang="en-GB" b="1" baseline="0"/>
              <a:t> 1: </a:t>
            </a:r>
            <a:r>
              <a:rPr lang="en-GB" b="1"/>
              <a:t>Deaths registered in the Winter and in the Preceding and Following periods, Scotland, 1951/52 to 2023/24</a:t>
            </a:r>
          </a:p>
        </c:rich>
      </c:tx>
      <c:layout>
        <c:manualLayout>
          <c:xMode val="edge"/>
          <c:yMode val="edge"/>
          <c:x val="0.12083872172718611"/>
          <c:y val="6.2709680350160318E-3"/>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4575278417083504"/>
          <c:y val="0.14895712277338169"/>
          <c:w val="0.74734827629293143"/>
          <c:h val="0.69379167913458628"/>
        </c:manualLayout>
      </c:layout>
      <c:lineChart>
        <c:grouping val="standard"/>
        <c:varyColors val="0"/>
        <c:ser>
          <c:idx val="0"/>
          <c:order val="0"/>
          <c:tx>
            <c:strRef>
              <c:f>'Data for Fig 1'!$B$6</c:f>
              <c:strCache>
                <c:ptCount val="1"/>
                <c:pt idx="0">
                  <c:v>Winter (Dec-Mar)</c:v>
                </c:pt>
              </c:strCache>
            </c:strRef>
          </c:tx>
          <c:spPr>
            <a:ln w="38100" cap="rnd">
              <a:solidFill>
                <a:srgbClr val="6D297F"/>
              </a:solidFill>
              <a:round/>
            </a:ln>
            <a:effectLst/>
          </c:spPr>
          <c:marker>
            <c:symbol val="none"/>
          </c:marker>
          <c:cat>
            <c:strRef>
              <c:f>'Data for Fig 1'!$A$7:$A$79</c:f>
              <c:strCache>
                <c:ptCount val="73"/>
                <c:pt idx="0">
                  <c:v>1951/52</c:v>
                </c:pt>
                <c:pt idx="1">
                  <c:v>1952/53</c:v>
                </c:pt>
                <c:pt idx="2">
                  <c:v>1953/54</c:v>
                </c:pt>
                <c:pt idx="3">
                  <c:v>1954/55</c:v>
                </c:pt>
                <c:pt idx="4">
                  <c:v>1955/56</c:v>
                </c:pt>
                <c:pt idx="5">
                  <c:v>1956/57</c:v>
                </c:pt>
                <c:pt idx="6">
                  <c:v>1957/58</c:v>
                </c:pt>
                <c:pt idx="7">
                  <c:v>1958/59</c:v>
                </c:pt>
                <c:pt idx="8">
                  <c:v>1959/60</c:v>
                </c:pt>
                <c:pt idx="9">
                  <c:v>1960/61</c:v>
                </c:pt>
                <c:pt idx="10">
                  <c:v>1961/62</c:v>
                </c:pt>
                <c:pt idx="11">
                  <c:v>1962/63</c:v>
                </c:pt>
                <c:pt idx="12">
                  <c:v>1963/64</c:v>
                </c:pt>
                <c:pt idx="13">
                  <c:v>1964/65</c:v>
                </c:pt>
                <c:pt idx="14">
                  <c:v>1965/66</c:v>
                </c:pt>
                <c:pt idx="15">
                  <c:v>1966/67</c:v>
                </c:pt>
                <c:pt idx="16">
                  <c:v>1967/68</c:v>
                </c:pt>
                <c:pt idx="17">
                  <c:v>1968/69</c:v>
                </c:pt>
                <c:pt idx="18">
                  <c:v>1969/70</c:v>
                </c:pt>
                <c:pt idx="19">
                  <c:v>1970/71</c:v>
                </c:pt>
                <c:pt idx="20">
                  <c:v>1971/72</c:v>
                </c:pt>
                <c:pt idx="21">
                  <c:v>1972/73</c:v>
                </c:pt>
                <c:pt idx="22">
                  <c:v>1973/74</c:v>
                </c:pt>
                <c:pt idx="23">
                  <c:v>1974/75</c:v>
                </c:pt>
                <c:pt idx="24">
                  <c:v>1975/76</c:v>
                </c:pt>
                <c:pt idx="25">
                  <c:v>1976/77</c:v>
                </c:pt>
                <c:pt idx="26">
                  <c:v>1977/78</c:v>
                </c:pt>
                <c:pt idx="27">
                  <c:v>1978/79</c:v>
                </c:pt>
                <c:pt idx="28">
                  <c:v>1979/80</c:v>
                </c:pt>
                <c:pt idx="29">
                  <c:v>1980/81</c:v>
                </c:pt>
                <c:pt idx="30">
                  <c:v>1981/82</c:v>
                </c:pt>
                <c:pt idx="31">
                  <c:v>1982/83</c:v>
                </c:pt>
                <c:pt idx="32">
                  <c:v>1983/84</c:v>
                </c:pt>
                <c:pt idx="33">
                  <c:v>1984/85</c:v>
                </c:pt>
                <c:pt idx="34">
                  <c:v>1985/86</c:v>
                </c:pt>
                <c:pt idx="35">
                  <c:v>1986/87</c:v>
                </c:pt>
                <c:pt idx="36">
                  <c:v>1987/88</c:v>
                </c:pt>
                <c:pt idx="37">
                  <c:v>1988/89</c:v>
                </c:pt>
                <c:pt idx="38">
                  <c:v>1989/90</c:v>
                </c:pt>
                <c:pt idx="39">
                  <c:v>1990/91</c:v>
                </c:pt>
                <c:pt idx="40">
                  <c:v>1991/92</c:v>
                </c:pt>
                <c:pt idx="41">
                  <c:v>1992/93</c:v>
                </c:pt>
                <c:pt idx="42">
                  <c:v>1993/94</c:v>
                </c:pt>
                <c:pt idx="43">
                  <c:v>1994/95</c:v>
                </c:pt>
                <c:pt idx="44">
                  <c:v>1995/96</c:v>
                </c:pt>
                <c:pt idx="45">
                  <c:v>1996/97</c:v>
                </c:pt>
                <c:pt idx="46">
                  <c:v>1997/98</c:v>
                </c:pt>
                <c:pt idx="47">
                  <c:v>1998/99</c:v>
                </c:pt>
                <c:pt idx="48">
                  <c:v>1999/2000</c:v>
                </c:pt>
                <c:pt idx="49">
                  <c:v>2000/01</c:v>
                </c:pt>
                <c:pt idx="50">
                  <c:v>2001/02</c:v>
                </c:pt>
                <c:pt idx="51">
                  <c:v>2002/03</c:v>
                </c:pt>
                <c:pt idx="52">
                  <c:v>2003/04</c:v>
                </c:pt>
                <c:pt idx="53">
                  <c:v>2004/05</c:v>
                </c:pt>
                <c:pt idx="54">
                  <c:v>2005/06</c:v>
                </c:pt>
                <c:pt idx="55">
                  <c:v>2006/07</c:v>
                </c:pt>
                <c:pt idx="56">
                  <c:v>2007/08</c:v>
                </c:pt>
                <c:pt idx="57">
                  <c:v>2008/09</c:v>
                </c:pt>
                <c:pt idx="58">
                  <c:v>2009/10</c:v>
                </c:pt>
                <c:pt idx="59">
                  <c:v>2010/11</c:v>
                </c:pt>
                <c:pt idx="60">
                  <c:v>2011/12</c:v>
                </c:pt>
                <c:pt idx="61">
                  <c:v>2012/13</c:v>
                </c:pt>
                <c:pt idx="62">
                  <c:v>2013/14</c:v>
                </c:pt>
                <c:pt idx="63">
                  <c:v>2014/15</c:v>
                </c:pt>
                <c:pt idx="64">
                  <c:v>2015/16</c:v>
                </c:pt>
                <c:pt idx="65">
                  <c:v>2016/17</c:v>
                </c:pt>
                <c:pt idx="66">
                  <c:v>2017/18 </c:v>
                </c:pt>
                <c:pt idx="67">
                  <c:v>2018/19</c:v>
                </c:pt>
                <c:pt idx="68">
                  <c:v>2019/20</c:v>
                </c:pt>
                <c:pt idx="69">
                  <c:v>2020/21</c:v>
                </c:pt>
                <c:pt idx="70">
                  <c:v>2021/22</c:v>
                </c:pt>
                <c:pt idx="71">
                  <c:v>2022/23</c:v>
                </c:pt>
                <c:pt idx="72">
                  <c:v>2023/24 (P)</c:v>
                </c:pt>
              </c:strCache>
            </c:strRef>
          </c:cat>
          <c:val>
            <c:numRef>
              <c:f>'Data for Fig 1'!$B$7:$B$79</c:f>
              <c:numCache>
                <c:formatCode>#,##0</c:formatCode>
                <c:ptCount val="73"/>
                <c:pt idx="0">
                  <c:v>23641</c:v>
                </c:pt>
                <c:pt idx="1">
                  <c:v>24043</c:v>
                </c:pt>
                <c:pt idx="2">
                  <c:v>23244</c:v>
                </c:pt>
                <c:pt idx="3">
                  <c:v>24762</c:v>
                </c:pt>
                <c:pt idx="4">
                  <c:v>24718</c:v>
                </c:pt>
                <c:pt idx="5">
                  <c:v>21445</c:v>
                </c:pt>
                <c:pt idx="6">
                  <c:v>24399</c:v>
                </c:pt>
                <c:pt idx="7">
                  <c:v>27353</c:v>
                </c:pt>
                <c:pt idx="8">
                  <c:v>22594</c:v>
                </c:pt>
                <c:pt idx="9">
                  <c:v>24840</c:v>
                </c:pt>
                <c:pt idx="10">
                  <c:v>24771</c:v>
                </c:pt>
                <c:pt idx="11">
                  <c:v>26547</c:v>
                </c:pt>
                <c:pt idx="12">
                  <c:v>22715</c:v>
                </c:pt>
                <c:pt idx="13">
                  <c:v>23608</c:v>
                </c:pt>
                <c:pt idx="14">
                  <c:v>25563</c:v>
                </c:pt>
                <c:pt idx="15">
                  <c:v>21431</c:v>
                </c:pt>
                <c:pt idx="16">
                  <c:v>24787</c:v>
                </c:pt>
                <c:pt idx="17">
                  <c:v>24075</c:v>
                </c:pt>
                <c:pt idx="18">
                  <c:v>26212</c:v>
                </c:pt>
                <c:pt idx="19">
                  <c:v>22261</c:v>
                </c:pt>
                <c:pt idx="20">
                  <c:v>24752</c:v>
                </c:pt>
                <c:pt idx="21">
                  <c:v>24090</c:v>
                </c:pt>
                <c:pt idx="22">
                  <c:v>23309</c:v>
                </c:pt>
                <c:pt idx="23">
                  <c:v>23781</c:v>
                </c:pt>
                <c:pt idx="24">
                  <c:v>25887</c:v>
                </c:pt>
                <c:pt idx="25">
                  <c:v>23352</c:v>
                </c:pt>
                <c:pt idx="26">
                  <c:v>24760</c:v>
                </c:pt>
                <c:pt idx="27">
                  <c:v>24545</c:v>
                </c:pt>
                <c:pt idx="28">
                  <c:v>23154</c:v>
                </c:pt>
                <c:pt idx="29">
                  <c:v>23406</c:v>
                </c:pt>
                <c:pt idx="30">
                  <c:v>26098</c:v>
                </c:pt>
                <c:pt idx="31">
                  <c:v>24327</c:v>
                </c:pt>
                <c:pt idx="32">
                  <c:v>22848</c:v>
                </c:pt>
                <c:pt idx="33">
                  <c:v>22976</c:v>
                </c:pt>
                <c:pt idx="34">
                  <c:v>24762</c:v>
                </c:pt>
                <c:pt idx="35">
                  <c:v>22577</c:v>
                </c:pt>
                <c:pt idx="36">
                  <c:v>22317</c:v>
                </c:pt>
                <c:pt idx="37">
                  <c:v>22079</c:v>
                </c:pt>
                <c:pt idx="38">
                  <c:v>25497</c:v>
                </c:pt>
                <c:pt idx="39">
                  <c:v>21859</c:v>
                </c:pt>
                <c:pt idx="40">
                  <c:v>22217</c:v>
                </c:pt>
                <c:pt idx="41">
                  <c:v>22416</c:v>
                </c:pt>
                <c:pt idx="42">
                  <c:v>22504</c:v>
                </c:pt>
                <c:pt idx="43">
                  <c:v>21510</c:v>
                </c:pt>
                <c:pt idx="44">
                  <c:v>22821</c:v>
                </c:pt>
                <c:pt idx="45">
                  <c:v>22438</c:v>
                </c:pt>
                <c:pt idx="46">
                  <c:v>21320</c:v>
                </c:pt>
                <c:pt idx="47">
                  <c:v>23163</c:v>
                </c:pt>
                <c:pt idx="48">
                  <c:v>23379</c:v>
                </c:pt>
                <c:pt idx="49">
                  <c:v>20388</c:v>
                </c:pt>
                <c:pt idx="50">
                  <c:v>20366</c:v>
                </c:pt>
                <c:pt idx="51">
                  <c:v>21058</c:v>
                </c:pt>
                <c:pt idx="52">
                  <c:v>21024</c:v>
                </c:pt>
                <c:pt idx="53">
                  <c:v>20658</c:v>
                </c:pt>
                <c:pt idx="54">
                  <c:v>19651</c:v>
                </c:pt>
                <c:pt idx="55">
                  <c:v>20384</c:v>
                </c:pt>
                <c:pt idx="56">
                  <c:v>19900</c:v>
                </c:pt>
                <c:pt idx="57">
                  <c:v>20532</c:v>
                </c:pt>
                <c:pt idx="58">
                  <c:v>19688</c:v>
                </c:pt>
                <c:pt idx="59">
                  <c:v>19626</c:v>
                </c:pt>
                <c:pt idx="60">
                  <c:v>19119</c:v>
                </c:pt>
                <c:pt idx="61">
                  <c:v>19908</c:v>
                </c:pt>
                <c:pt idx="62">
                  <c:v>18675</c:v>
                </c:pt>
                <c:pt idx="63">
                  <c:v>22011</c:v>
                </c:pt>
                <c:pt idx="64">
                  <c:v>20506</c:v>
                </c:pt>
                <c:pt idx="65">
                  <c:v>20935</c:v>
                </c:pt>
                <c:pt idx="66">
                  <c:v>23153</c:v>
                </c:pt>
                <c:pt idx="67">
                  <c:v>20188</c:v>
                </c:pt>
                <c:pt idx="68">
                  <c:v>21392</c:v>
                </c:pt>
                <c:pt idx="69">
                  <c:v>23370</c:v>
                </c:pt>
                <c:pt idx="70">
                  <c:v>22055</c:v>
                </c:pt>
                <c:pt idx="71">
                  <c:v>24427</c:v>
                </c:pt>
                <c:pt idx="72">
                  <c:v>21983</c:v>
                </c:pt>
              </c:numCache>
            </c:numRef>
          </c:val>
          <c:smooth val="0"/>
          <c:extLst>
            <c:ext xmlns:c16="http://schemas.microsoft.com/office/drawing/2014/chart" uri="{C3380CC4-5D6E-409C-BE32-E72D297353CC}">
              <c16:uniqueId val="{00000000-87C7-4E3C-A249-7024C7A8F5C4}"/>
            </c:ext>
          </c:extLst>
        </c:ser>
        <c:ser>
          <c:idx val="1"/>
          <c:order val="1"/>
          <c:tx>
            <c:strRef>
              <c:f>'Data for Fig 1'!$C$6</c:f>
              <c:strCache>
                <c:ptCount val="1"/>
                <c:pt idx="0">
                  <c:v>Preceding period (Aug-Nov)</c:v>
                </c:pt>
              </c:strCache>
            </c:strRef>
          </c:tx>
          <c:spPr>
            <a:ln w="25400" cap="rnd">
              <a:solidFill>
                <a:srgbClr val="6D297F"/>
              </a:solidFill>
              <a:prstDash val="sysDash"/>
              <a:round/>
            </a:ln>
            <a:effectLst/>
          </c:spPr>
          <c:marker>
            <c:symbol val="none"/>
          </c:marker>
          <c:cat>
            <c:strRef>
              <c:f>'Data for Fig 1'!$A$7:$A$79</c:f>
              <c:strCache>
                <c:ptCount val="73"/>
                <c:pt idx="0">
                  <c:v>1951/52</c:v>
                </c:pt>
                <c:pt idx="1">
                  <c:v>1952/53</c:v>
                </c:pt>
                <c:pt idx="2">
                  <c:v>1953/54</c:v>
                </c:pt>
                <c:pt idx="3">
                  <c:v>1954/55</c:v>
                </c:pt>
                <c:pt idx="4">
                  <c:v>1955/56</c:v>
                </c:pt>
                <c:pt idx="5">
                  <c:v>1956/57</c:v>
                </c:pt>
                <c:pt idx="6">
                  <c:v>1957/58</c:v>
                </c:pt>
                <c:pt idx="7">
                  <c:v>1958/59</c:v>
                </c:pt>
                <c:pt idx="8">
                  <c:v>1959/60</c:v>
                </c:pt>
                <c:pt idx="9">
                  <c:v>1960/61</c:v>
                </c:pt>
                <c:pt idx="10">
                  <c:v>1961/62</c:v>
                </c:pt>
                <c:pt idx="11">
                  <c:v>1962/63</c:v>
                </c:pt>
                <c:pt idx="12">
                  <c:v>1963/64</c:v>
                </c:pt>
                <c:pt idx="13">
                  <c:v>1964/65</c:v>
                </c:pt>
                <c:pt idx="14">
                  <c:v>1965/66</c:v>
                </c:pt>
                <c:pt idx="15">
                  <c:v>1966/67</c:v>
                </c:pt>
                <c:pt idx="16">
                  <c:v>1967/68</c:v>
                </c:pt>
                <c:pt idx="17">
                  <c:v>1968/69</c:v>
                </c:pt>
                <c:pt idx="18">
                  <c:v>1969/70</c:v>
                </c:pt>
                <c:pt idx="19">
                  <c:v>1970/71</c:v>
                </c:pt>
                <c:pt idx="20">
                  <c:v>1971/72</c:v>
                </c:pt>
                <c:pt idx="21">
                  <c:v>1972/73</c:v>
                </c:pt>
                <c:pt idx="22">
                  <c:v>1973/74</c:v>
                </c:pt>
                <c:pt idx="23">
                  <c:v>1974/75</c:v>
                </c:pt>
                <c:pt idx="24">
                  <c:v>1975/76</c:v>
                </c:pt>
                <c:pt idx="25">
                  <c:v>1976/77</c:v>
                </c:pt>
                <c:pt idx="26">
                  <c:v>1977/78</c:v>
                </c:pt>
                <c:pt idx="27">
                  <c:v>1978/79</c:v>
                </c:pt>
                <c:pt idx="28">
                  <c:v>1979/80</c:v>
                </c:pt>
                <c:pt idx="29">
                  <c:v>1980/81</c:v>
                </c:pt>
                <c:pt idx="30">
                  <c:v>1981/82</c:v>
                </c:pt>
                <c:pt idx="31">
                  <c:v>1982/83</c:v>
                </c:pt>
                <c:pt idx="32">
                  <c:v>1983/84</c:v>
                </c:pt>
                <c:pt idx="33">
                  <c:v>1984/85</c:v>
                </c:pt>
                <c:pt idx="34">
                  <c:v>1985/86</c:v>
                </c:pt>
                <c:pt idx="35">
                  <c:v>1986/87</c:v>
                </c:pt>
                <c:pt idx="36">
                  <c:v>1987/88</c:v>
                </c:pt>
                <c:pt idx="37">
                  <c:v>1988/89</c:v>
                </c:pt>
                <c:pt idx="38">
                  <c:v>1989/90</c:v>
                </c:pt>
                <c:pt idx="39">
                  <c:v>1990/91</c:v>
                </c:pt>
                <c:pt idx="40">
                  <c:v>1991/92</c:v>
                </c:pt>
                <c:pt idx="41">
                  <c:v>1992/93</c:v>
                </c:pt>
                <c:pt idx="42">
                  <c:v>1993/94</c:v>
                </c:pt>
                <c:pt idx="43">
                  <c:v>1994/95</c:v>
                </c:pt>
                <c:pt idx="44">
                  <c:v>1995/96</c:v>
                </c:pt>
                <c:pt idx="45">
                  <c:v>1996/97</c:v>
                </c:pt>
                <c:pt idx="46">
                  <c:v>1997/98</c:v>
                </c:pt>
                <c:pt idx="47">
                  <c:v>1998/99</c:v>
                </c:pt>
                <c:pt idx="48">
                  <c:v>1999/2000</c:v>
                </c:pt>
                <c:pt idx="49">
                  <c:v>2000/01</c:v>
                </c:pt>
                <c:pt idx="50">
                  <c:v>2001/02</c:v>
                </c:pt>
                <c:pt idx="51">
                  <c:v>2002/03</c:v>
                </c:pt>
                <c:pt idx="52">
                  <c:v>2003/04</c:v>
                </c:pt>
                <c:pt idx="53">
                  <c:v>2004/05</c:v>
                </c:pt>
                <c:pt idx="54">
                  <c:v>2005/06</c:v>
                </c:pt>
                <c:pt idx="55">
                  <c:v>2006/07</c:v>
                </c:pt>
                <c:pt idx="56">
                  <c:v>2007/08</c:v>
                </c:pt>
                <c:pt idx="57">
                  <c:v>2008/09</c:v>
                </c:pt>
                <c:pt idx="58">
                  <c:v>2009/10</c:v>
                </c:pt>
                <c:pt idx="59">
                  <c:v>2010/11</c:v>
                </c:pt>
                <c:pt idx="60">
                  <c:v>2011/12</c:v>
                </c:pt>
                <c:pt idx="61">
                  <c:v>2012/13</c:v>
                </c:pt>
                <c:pt idx="62">
                  <c:v>2013/14</c:v>
                </c:pt>
                <c:pt idx="63">
                  <c:v>2014/15</c:v>
                </c:pt>
                <c:pt idx="64">
                  <c:v>2015/16</c:v>
                </c:pt>
                <c:pt idx="65">
                  <c:v>2016/17</c:v>
                </c:pt>
                <c:pt idx="66">
                  <c:v>2017/18 </c:v>
                </c:pt>
                <c:pt idx="67">
                  <c:v>2018/19</c:v>
                </c:pt>
                <c:pt idx="68">
                  <c:v>2019/20</c:v>
                </c:pt>
                <c:pt idx="69">
                  <c:v>2020/21</c:v>
                </c:pt>
                <c:pt idx="70">
                  <c:v>2021/22</c:v>
                </c:pt>
                <c:pt idx="71">
                  <c:v>2022/23</c:v>
                </c:pt>
                <c:pt idx="72">
                  <c:v>2023/24 (P)</c:v>
                </c:pt>
              </c:strCache>
            </c:strRef>
          </c:cat>
          <c:val>
            <c:numRef>
              <c:f>'Data for Fig 1'!$C$7:$C$79</c:f>
              <c:numCache>
                <c:formatCode>#,##0</c:formatCode>
                <c:ptCount val="73"/>
                <c:pt idx="0">
                  <c:v>18180</c:v>
                </c:pt>
                <c:pt idx="1">
                  <c:v>17715</c:v>
                </c:pt>
                <c:pt idx="2">
                  <c:v>17774</c:v>
                </c:pt>
                <c:pt idx="3">
                  <c:v>18524</c:v>
                </c:pt>
                <c:pt idx="4">
                  <c:v>17643</c:v>
                </c:pt>
                <c:pt idx="5">
                  <c:v>18479</c:v>
                </c:pt>
                <c:pt idx="6">
                  <c:v>20315</c:v>
                </c:pt>
                <c:pt idx="7">
                  <c:v>17577</c:v>
                </c:pt>
                <c:pt idx="8">
                  <c:v>17815</c:v>
                </c:pt>
                <c:pt idx="9">
                  <c:v>19288</c:v>
                </c:pt>
                <c:pt idx="10">
                  <c:v>19210</c:v>
                </c:pt>
                <c:pt idx="11">
                  <c:v>18687</c:v>
                </c:pt>
                <c:pt idx="12">
                  <c:v>18417</c:v>
                </c:pt>
                <c:pt idx="13">
                  <c:v>19127</c:v>
                </c:pt>
                <c:pt idx="14">
                  <c:v>19296</c:v>
                </c:pt>
                <c:pt idx="15">
                  <c:v>19498</c:v>
                </c:pt>
                <c:pt idx="16">
                  <c:v>18848</c:v>
                </c:pt>
                <c:pt idx="17">
                  <c:v>18596</c:v>
                </c:pt>
                <c:pt idx="18">
                  <c:v>18785</c:v>
                </c:pt>
                <c:pt idx="19">
                  <c:v>19257</c:v>
                </c:pt>
                <c:pt idx="20">
                  <c:v>19404</c:v>
                </c:pt>
                <c:pt idx="21">
                  <c:v>19832</c:v>
                </c:pt>
                <c:pt idx="22">
                  <c:v>19972</c:v>
                </c:pt>
                <c:pt idx="23">
                  <c:v>20182</c:v>
                </c:pt>
                <c:pt idx="24">
                  <c:v>19211</c:v>
                </c:pt>
                <c:pt idx="25">
                  <c:v>19490</c:v>
                </c:pt>
                <c:pt idx="26">
                  <c:v>19451</c:v>
                </c:pt>
                <c:pt idx="27">
                  <c:v>19904</c:v>
                </c:pt>
                <c:pt idx="28">
                  <c:v>20281</c:v>
                </c:pt>
                <c:pt idx="29">
                  <c:v>19192</c:v>
                </c:pt>
                <c:pt idx="30">
                  <c:v>19729</c:v>
                </c:pt>
                <c:pt idx="31">
                  <c:v>19565</c:v>
                </c:pt>
                <c:pt idx="32">
                  <c:v>19772</c:v>
                </c:pt>
                <c:pt idx="33">
                  <c:v>19275</c:v>
                </c:pt>
                <c:pt idx="34">
                  <c:v>19785</c:v>
                </c:pt>
                <c:pt idx="35">
                  <c:v>18999</c:v>
                </c:pt>
                <c:pt idx="36">
                  <c:v>19666</c:v>
                </c:pt>
                <c:pt idx="37">
                  <c:v>19984</c:v>
                </c:pt>
                <c:pt idx="38">
                  <c:v>20172</c:v>
                </c:pt>
                <c:pt idx="39">
                  <c:v>19103</c:v>
                </c:pt>
                <c:pt idx="40">
                  <c:v>19305</c:v>
                </c:pt>
                <c:pt idx="41">
                  <c:v>19417</c:v>
                </c:pt>
                <c:pt idx="42">
                  <c:v>21104</c:v>
                </c:pt>
                <c:pt idx="43">
                  <c:v>19103</c:v>
                </c:pt>
                <c:pt idx="44">
                  <c:v>19074</c:v>
                </c:pt>
                <c:pt idx="45">
                  <c:v>18585</c:v>
                </c:pt>
                <c:pt idx="46">
                  <c:v>18311</c:v>
                </c:pt>
                <c:pt idx="47">
                  <c:v>18856</c:v>
                </c:pt>
                <c:pt idx="48">
                  <c:v>18407</c:v>
                </c:pt>
                <c:pt idx="49">
                  <c:v>18061</c:v>
                </c:pt>
                <c:pt idx="50">
                  <c:v>18239</c:v>
                </c:pt>
                <c:pt idx="51">
                  <c:v>18599</c:v>
                </c:pt>
                <c:pt idx="52">
                  <c:v>18616</c:v>
                </c:pt>
                <c:pt idx="53">
                  <c:v>18064</c:v>
                </c:pt>
                <c:pt idx="54">
                  <c:v>17619</c:v>
                </c:pt>
                <c:pt idx="55">
                  <c:v>17526</c:v>
                </c:pt>
                <c:pt idx="56">
                  <c:v>17600</c:v>
                </c:pt>
                <c:pt idx="57">
                  <c:v>17075</c:v>
                </c:pt>
                <c:pt idx="58">
                  <c:v>17059</c:v>
                </c:pt>
                <c:pt idx="59">
                  <c:v>17397</c:v>
                </c:pt>
                <c:pt idx="60">
                  <c:v>17269</c:v>
                </c:pt>
                <c:pt idx="61">
                  <c:v>17773</c:v>
                </c:pt>
                <c:pt idx="62">
                  <c:v>16848</c:v>
                </c:pt>
                <c:pt idx="63">
                  <c:v>17493</c:v>
                </c:pt>
                <c:pt idx="64">
                  <c:v>17625</c:v>
                </c:pt>
                <c:pt idx="65">
                  <c:v>18335</c:v>
                </c:pt>
                <c:pt idx="66">
                  <c:v>18694</c:v>
                </c:pt>
                <c:pt idx="67">
                  <c:v>17864</c:v>
                </c:pt>
                <c:pt idx="68">
                  <c:v>18973</c:v>
                </c:pt>
                <c:pt idx="69">
                  <c:v>19421</c:v>
                </c:pt>
                <c:pt idx="70">
                  <c:v>21679</c:v>
                </c:pt>
                <c:pt idx="71">
                  <c:v>21057</c:v>
                </c:pt>
                <c:pt idx="72">
                  <c:v>20170</c:v>
                </c:pt>
              </c:numCache>
            </c:numRef>
          </c:val>
          <c:smooth val="0"/>
          <c:extLst>
            <c:ext xmlns:c16="http://schemas.microsoft.com/office/drawing/2014/chart" uri="{C3380CC4-5D6E-409C-BE32-E72D297353CC}">
              <c16:uniqueId val="{00000001-87C7-4E3C-A249-7024C7A8F5C4}"/>
            </c:ext>
          </c:extLst>
        </c:ser>
        <c:ser>
          <c:idx val="2"/>
          <c:order val="2"/>
          <c:tx>
            <c:strRef>
              <c:f>'Data for Fig 1'!$D$6</c:f>
              <c:strCache>
                <c:ptCount val="1"/>
                <c:pt idx="0">
                  <c:v>Following period (Apr-Jul)</c:v>
                </c:pt>
              </c:strCache>
            </c:strRef>
          </c:tx>
          <c:spPr>
            <a:ln w="19050" cap="rnd">
              <a:solidFill>
                <a:srgbClr val="6D297F"/>
              </a:solidFill>
              <a:prstDash val="solid"/>
              <a:round/>
            </a:ln>
            <a:effectLst/>
          </c:spPr>
          <c:marker>
            <c:symbol val="none"/>
          </c:marker>
          <c:cat>
            <c:strRef>
              <c:f>'Data for Fig 1'!$A$7:$A$79</c:f>
              <c:strCache>
                <c:ptCount val="73"/>
                <c:pt idx="0">
                  <c:v>1951/52</c:v>
                </c:pt>
                <c:pt idx="1">
                  <c:v>1952/53</c:v>
                </c:pt>
                <c:pt idx="2">
                  <c:v>1953/54</c:v>
                </c:pt>
                <c:pt idx="3">
                  <c:v>1954/55</c:v>
                </c:pt>
                <c:pt idx="4">
                  <c:v>1955/56</c:v>
                </c:pt>
                <c:pt idx="5">
                  <c:v>1956/57</c:v>
                </c:pt>
                <c:pt idx="6">
                  <c:v>1957/58</c:v>
                </c:pt>
                <c:pt idx="7">
                  <c:v>1958/59</c:v>
                </c:pt>
                <c:pt idx="8">
                  <c:v>1959/60</c:v>
                </c:pt>
                <c:pt idx="9">
                  <c:v>1960/61</c:v>
                </c:pt>
                <c:pt idx="10">
                  <c:v>1961/62</c:v>
                </c:pt>
                <c:pt idx="11">
                  <c:v>1962/63</c:v>
                </c:pt>
                <c:pt idx="12">
                  <c:v>1963/64</c:v>
                </c:pt>
                <c:pt idx="13">
                  <c:v>1964/65</c:v>
                </c:pt>
                <c:pt idx="14">
                  <c:v>1965/66</c:v>
                </c:pt>
                <c:pt idx="15">
                  <c:v>1966/67</c:v>
                </c:pt>
                <c:pt idx="16">
                  <c:v>1967/68</c:v>
                </c:pt>
                <c:pt idx="17">
                  <c:v>1968/69</c:v>
                </c:pt>
                <c:pt idx="18">
                  <c:v>1969/70</c:v>
                </c:pt>
                <c:pt idx="19">
                  <c:v>1970/71</c:v>
                </c:pt>
                <c:pt idx="20">
                  <c:v>1971/72</c:v>
                </c:pt>
                <c:pt idx="21">
                  <c:v>1972/73</c:v>
                </c:pt>
                <c:pt idx="22">
                  <c:v>1973/74</c:v>
                </c:pt>
                <c:pt idx="23">
                  <c:v>1974/75</c:v>
                </c:pt>
                <c:pt idx="24">
                  <c:v>1975/76</c:v>
                </c:pt>
                <c:pt idx="25">
                  <c:v>1976/77</c:v>
                </c:pt>
                <c:pt idx="26">
                  <c:v>1977/78</c:v>
                </c:pt>
                <c:pt idx="27">
                  <c:v>1978/79</c:v>
                </c:pt>
                <c:pt idx="28">
                  <c:v>1979/80</c:v>
                </c:pt>
                <c:pt idx="29">
                  <c:v>1980/81</c:v>
                </c:pt>
                <c:pt idx="30">
                  <c:v>1981/82</c:v>
                </c:pt>
                <c:pt idx="31">
                  <c:v>1982/83</c:v>
                </c:pt>
                <c:pt idx="32">
                  <c:v>1983/84</c:v>
                </c:pt>
                <c:pt idx="33">
                  <c:v>1984/85</c:v>
                </c:pt>
                <c:pt idx="34">
                  <c:v>1985/86</c:v>
                </c:pt>
                <c:pt idx="35">
                  <c:v>1986/87</c:v>
                </c:pt>
                <c:pt idx="36">
                  <c:v>1987/88</c:v>
                </c:pt>
                <c:pt idx="37">
                  <c:v>1988/89</c:v>
                </c:pt>
                <c:pt idx="38">
                  <c:v>1989/90</c:v>
                </c:pt>
                <c:pt idx="39">
                  <c:v>1990/91</c:v>
                </c:pt>
                <c:pt idx="40">
                  <c:v>1991/92</c:v>
                </c:pt>
                <c:pt idx="41">
                  <c:v>1992/93</c:v>
                </c:pt>
                <c:pt idx="42">
                  <c:v>1993/94</c:v>
                </c:pt>
                <c:pt idx="43">
                  <c:v>1994/95</c:v>
                </c:pt>
                <c:pt idx="44">
                  <c:v>1995/96</c:v>
                </c:pt>
                <c:pt idx="45">
                  <c:v>1996/97</c:v>
                </c:pt>
                <c:pt idx="46">
                  <c:v>1997/98</c:v>
                </c:pt>
                <c:pt idx="47">
                  <c:v>1998/99</c:v>
                </c:pt>
                <c:pt idx="48">
                  <c:v>1999/2000</c:v>
                </c:pt>
                <c:pt idx="49">
                  <c:v>2000/01</c:v>
                </c:pt>
                <c:pt idx="50">
                  <c:v>2001/02</c:v>
                </c:pt>
                <c:pt idx="51">
                  <c:v>2002/03</c:v>
                </c:pt>
                <c:pt idx="52">
                  <c:v>2003/04</c:v>
                </c:pt>
                <c:pt idx="53">
                  <c:v>2004/05</c:v>
                </c:pt>
                <c:pt idx="54">
                  <c:v>2005/06</c:v>
                </c:pt>
                <c:pt idx="55">
                  <c:v>2006/07</c:v>
                </c:pt>
                <c:pt idx="56">
                  <c:v>2007/08</c:v>
                </c:pt>
                <c:pt idx="57">
                  <c:v>2008/09</c:v>
                </c:pt>
                <c:pt idx="58">
                  <c:v>2009/10</c:v>
                </c:pt>
                <c:pt idx="59">
                  <c:v>2010/11</c:v>
                </c:pt>
                <c:pt idx="60">
                  <c:v>2011/12</c:v>
                </c:pt>
                <c:pt idx="61">
                  <c:v>2012/13</c:v>
                </c:pt>
                <c:pt idx="62">
                  <c:v>2013/14</c:v>
                </c:pt>
                <c:pt idx="63">
                  <c:v>2014/15</c:v>
                </c:pt>
                <c:pt idx="64">
                  <c:v>2015/16</c:v>
                </c:pt>
                <c:pt idx="65">
                  <c:v>2016/17</c:v>
                </c:pt>
                <c:pt idx="66">
                  <c:v>2017/18 </c:v>
                </c:pt>
                <c:pt idx="67">
                  <c:v>2018/19</c:v>
                </c:pt>
                <c:pt idx="68">
                  <c:v>2019/20</c:v>
                </c:pt>
                <c:pt idx="69">
                  <c:v>2020/21</c:v>
                </c:pt>
                <c:pt idx="70">
                  <c:v>2021/22</c:v>
                </c:pt>
                <c:pt idx="71">
                  <c:v>2022/23</c:v>
                </c:pt>
                <c:pt idx="72">
                  <c:v>2023/24 (P)</c:v>
                </c:pt>
              </c:strCache>
            </c:strRef>
          </c:cat>
          <c:val>
            <c:numRef>
              <c:f>'Data for Fig 1'!$D$7:$D$79</c:f>
              <c:numCache>
                <c:formatCode>#,##0</c:formatCode>
                <c:ptCount val="73"/>
                <c:pt idx="0">
                  <c:v>18622</c:v>
                </c:pt>
                <c:pt idx="1">
                  <c:v>18599</c:v>
                </c:pt>
                <c:pt idx="2">
                  <c:v>19169</c:v>
                </c:pt>
                <c:pt idx="3">
                  <c:v>19365</c:v>
                </c:pt>
                <c:pt idx="4">
                  <c:v>18884</c:v>
                </c:pt>
                <c:pt idx="5">
                  <c:v>18876</c:v>
                </c:pt>
                <c:pt idx="6">
                  <c:v>19561</c:v>
                </c:pt>
                <c:pt idx="7">
                  <c:v>18798</c:v>
                </c:pt>
                <c:pt idx="8">
                  <c:v>19194</c:v>
                </c:pt>
                <c:pt idx="9">
                  <c:v>19711</c:v>
                </c:pt>
                <c:pt idx="10">
                  <c:v>20150</c:v>
                </c:pt>
                <c:pt idx="11">
                  <c:v>20188</c:v>
                </c:pt>
                <c:pt idx="12">
                  <c:v>19600</c:v>
                </c:pt>
                <c:pt idx="13">
                  <c:v>19674</c:v>
                </c:pt>
                <c:pt idx="14">
                  <c:v>19123</c:v>
                </c:pt>
                <c:pt idx="15">
                  <c:v>19318</c:v>
                </c:pt>
                <c:pt idx="16">
                  <c:v>19524</c:v>
                </c:pt>
                <c:pt idx="17">
                  <c:v>19947</c:v>
                </c:pt>
                <c:pt idx="18">
                  <c:v>19563</c:v>
                </c:pt>
                <c:pt idx="19">
                  <c:v>19854</c:v>
                </c:pt>
                <c:pt idx="20">
                  <c:v>20158</c:v>
                </c:pt>
                <c:pt idx="21">
                  <c:v>20190</c:v>
                </c:pt>
                <c:pt idx="22">
                  <c:v>21022</c:v>
                </c:pt>
                <c:pt idx="23">
                  <c:v>20469</c:v>
                </c:pt>
                <c:pt idx="24">
                  <c:v>19680</c:v>
                </c:pt>
                <c:pt idx="25">
                  <c:v>20146</c:v>
                </c:pt>
                <c:pt idx="26">
                  <c:v>20372</c:v>
                </c:pt>
                <c:pt idx="27">
                  <c:v>20806</c:v>
                </c:pt>
                <c:pt idx="28">
                  <c:v>20690</c:v>
                </c:pt>
                <c:pt idx="29">
                  <c:v>20072</c:v>
                </c:pt>
                <c:pt idx="30">
                  <c:v>19874</c:v>
                </c:pt>
                <c:pt idx="31">
                  <c:v>19951</c:v>
                </c:pt>
                <c:pt idx="32">
                  <c:v>20335</c:v>
                </c:pt>
                <c:pt idx="33">
                  <c:v>20410</c:v>
                </c:pt>
                <c:pt idx="34">
                  <c:v>20316</c:v>
                </c:pt>
                <c:pt idx="35">
                  <c:v>19683</c:v>
                </c:pt>
                <c:pt idx="36">
                  <c:v>19788</c:v>
                </c:pt>
                <c:pt idx="37">
                  <c:v>19854</c:v>
                </c:pt>
                <c:pt idx="38">
                  <c:v>19910</c:v>
                </c:pt>
                <c:pt idx="39">
                  <c:v>19752</c:v>
                </c:pt>
                <c:pt idx="40">
                  <c:v>19352</c:v>
                </c:pt>
                <c:pt idx="41">
                  <c:v>19929</c:v>
                </c:pt>
                <c:pt idx="42">
                  <c:v>18732</c:v>
                </c:pt>
                <c:pt idx="43">
                  <c:v>19301</c:v>
                </c:pt>
                <c:pt idx="44">
                  <c:v>19260</c:v>
                </c:pt>
                <c:pt idx="45">
                  <c:v>19005</c:v>
                </c:pt>
                <c:pt idx="46">
                  <c:v>19105</c:v>
                </c:pt>
                <c:pt idx="47">
                  <c:v>17973</c:v>
                </c:pt>
                <c:pt idx="48">
                  <c:v>17974</c:v>
                </c:pt>
                <c:pt idx="49">
                  <c:v>18281</c:v>
                </c:pt>
                <c:pt idx="50">
                  <c:v>18815</c:v>
                </c:pt>
                <c:pt idx="51">
                  <c:v>18499</c:v>
                </c:pt>
                <c:pt idx="52">
                  <c:v>17749</c:v>
                </c:pt>
                <c:pt idx="53">
                  <c:v>17736</c:v>
                </c:pt>
                <c:pt idx="54">
                  <c:v>18127</c:v>
                </c:pt>
                <c:pt idx="55">
                  <c:v>17739</c:v>
                </c:pt>
                <c:pt idx="56">
                  <c:v>17850</c:v>
                </c:pt>
                <c:pt idx="57">
                  <c:v>16969</c:v>
                </c:pt>
                <c:pt idx="58">
                  <c:v>16789</c:v>
                </c:pt>
                <c:pt idx="59">
                  <c:v>16958</c:v>
                </c:pt>
                <c:pt idx="60">
                  <c:v>18127</c:v>
                </c:pt>
                <c:pt idx="61">
                  <c:v>18045</c:v>
                </c:pt>
                <c:pt idx="62">
                  <c:v>17297</c:v>
                </c:pt>
                <c:pt idx="63">
                  <c:v>18410</c:v>
                </c:pt>
                <c:pt idx="64">
                  <c:v>17686</c:v>
                </c:pt>
                <c:pt idx="65">
                  <c:v>18096</c:v>
                </c:pt>
                <c:pt idx="66">
                  <c:v>17986</c:v>
                </c:pt>
                <c:pt idx="67">
                  <c:v>18398</c:v>
                </c:pt>
                <c:pt idx="68">
                  <c:v>22712</c:v>
                </c:pt>
                <c:pt idx="69">
                  <c:v>18661</c:v>
                </c:pt>
                <c:pt idx="70">
                  <c:v>19801</c:v>
                </c:pt>
                <c:pt idx="71">
                  <c:v>19524</c:v>
                </c:pt>
                <c:pt idx="72">
                  <c:v>20204</c:v>
                </c:pt>
              </c:numCache>
            </c:numRef>
          </c:val>
          <c:smooth val="0"/>
          <c:extLst>
            <c:ext xmlns:c16="http://schemas.microsoft.com/office/drawing/2014/chart" uri="{C3380CC4-5D6E-409C-BE32-E72D297353CC}">
              <c16:uniqueId val="{00000002-87C7-4E3C-A249-7024C7A8F5C4}"/>
            </c:ext>
          </c:extLst>
        </c:ser>
        <c:dLbls>
          <c:showLegendKey val="0"/>
          <c:showVal val="0"/>
          <c:showCatName val="0"/>
          <c:showSerName val="0"/>
          <c:showPercent val="0"/>
          <c:showBubbleSize val="0"/>
        </c:dLbls>
        <c:smooth val="0"/>
        <c:axId val="423552072"/>
        <c:axId val="423800032"/>
      </c:lineChart>
      <c:catAx>
        <c:axId val="4235520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ysClr val="windowText" lastClr="000000"/>
                </a:solidFill>
                <a:latin typeface="+mn-lt"/>
                <a:ea typeface="+mn-ea"/>
                <a:cs typeface="+mn-cs"/>
              </a:defRPr>
            </a:pPr>
            <a:endParaRPr lang="en-US"/>
          </a:p>
        </c:txPr>
        <c:crossAx val="423800032"/>
        <c:crosses val="autoZero"/>
        <c:auto val="1"/>
        <c:lblAlgn val="ctr"/>
        <c:lblOffset val="100"/>
        <c:tickLblSkip val="8"/>
        <c:noMultiLvlLbl val="0"/>
      </c:catAx>
      <c:valAx>
        <c:axId val="42380003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r>
                  <a:rPr lang="en-GB" sz="1200">
                    <a:solidFill>
                      <a:sysClr val="windowText" lastClr="000000"/>
                    </a:solidFill>
                  </a:rPr>
                  <a:t>Number</a:t>
                </a:r>
                <a:r>
                  <a:rPr lang="en-GB" sz="1200" baseline="0">
                    <a:solidFill>
                      <a:sysClr val="windowText" lastClr="000000"/>
                    </a:solidFill>
                  </a:rPr>
                  <a:t> of deaths</a:t>
                </a:r>
                <a:endParaRPr lang="en-GB" sz="1200">
                  <a:solidFill>
                    <a:sysClr val="windowText" lastClr="000000"/>
                  </a:solidFill>
                </a:endParaRPr>
              </a:p>
            </c:rich>
          </c:tx>
          <c:layout>
            <c:manualLayout>
              <c:xMode val="edge"/>
              <c:yMode val="edge"/>
              <c:x val="1.2309216566288578E-2"/>
              <c:y val="0.41286838117568686"/>
            </c:manualLayout>
          </c:layout>
          <c:overlay val="0"/>
          <c:spPr>
            <a:noFill/>
            <a:ln>
              <a:noFill/>
            </a:ln>
            <a:effectLst/>
          </c:spPr>
          <c:txPr>
            <a:bodyPr rot="-54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0" spcFirstLastPara="1" vertOverflow="ellipsis" wrap="square" anchor="ctr" anchorCtr="1"/>
          <a:lstStyle/>
          <a:p>
            <a:pPr>
              <a:defRPr sz="1200" b="0" i="0" u="none" strike="noStrike" kern="1200" baseline="0">
                <a:solidFill>
                  <a:sysClr val="windowText" lastClr="000000"/>
                </a:solidFill>
                <a:latin typeface="+mn-lt"/>
                <a:ea typeface="+mn-ea"/>
                <a:cs typeface="+mn-cs"/>
              </a:defRPr>
            </a:pPr>
            <a:endParaRPr lang="en-US"/>
          </a:p>
        </c:txPr>
        <c:crossAx val="423552072"/>
        <c:crosses val="autoZero"/>
        <c:crossBetween val="between"/>
      </c:valAx>
      <c:spPr>
        <a:noFill/>
        <a:ln>
          <a:noFill/>
        </a:ln>
        <a:effectLst/>
      </c:spPr>
    </c:plotArea>
    <c:legend>
      <c:legendPos val="b"/>
      <c:layout>
        <c:manualLayout>
          <c:xMode val="edge"/>
          <c:yMode val="edge"/>
          <c:x val="0.50297792413512343"/>
          <c:y val="0.60366447058602968"/>
          <c:w val="0.42812877117602255"/>
          <c:h val="0.1237722131455494"/>
        </c:manualLayout>
      </c:layout>
      <c:overlay val="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en-GB" sz="1200" b="1"/>
              <a:t>Figure 2: Seasonal Increase in Mortality in the Winter, </a:t>
            </a:r>
          </a:p>
          <a:p>
            <a:pPr>
              <a:defRPr sz="1200"/>
            </a:pPr>
            <a:r>
              <a:rPr lang="en-GB" sz="1200" b="1"/>
              <a:t>Scotland, 1951/52 to 2023/24</a:t>
            </a:r>
          </a:p>
        </c:rich>
      </c:tx>
      <c:overlay val="0"/>
    </c:title>
    <c:autoTitleDeleted val="0"/>
    <c:plotArea>
      <c:layout>
        <c:manualLayout>
          <c:layoutTarget val="inner"/>
          <c:xMode val="edge"/>
          <c:yMode val="edge"/>
          <c:x val="0.13636980514362548"/>
          <c:y val="0.18147005378245545"/>
          <c:w val="0.81985125708746664"/>
          <c:h val="0.69488138821163203"/>
        </c:manualLayout>
      </c:layout>
      <c:lineChart>
        <c:grouping val="standard"/>
        <c:varyColors val="0"/>
        <c:ser>
          <c:idx val="1"/>
          <c:order val="0"/>
          <c:tx>
            <c:strRef>
              <c:f>'Data for Fig 2'!$B$9</c:f>
              <c:strCache>
                <c:ptCount val="1"/>
                <c:pt idx="0">
                  <c:v>Additional deaths (Dec-Mar)</c:v>
                </c:pt>
              </c:strCache>
            </c:strRef>
          </c:tx>
          <c:spPr>
            <a:ln w="12700">
              <a:solidFill>
                <a:srgbClr val="949494"/>
              </a:solidFill>
              <a:prstDash val="solid"/>
            </a:ln>
          </c:spPr>
          <c:marker>
            <c:symbol val="none"/>
          </c:marker>
          <c:dLbls>
            <c:dLbl>
              <c:idx val="66"/>
              <c:layout>
                <c:manualLayout>
                  <c:x val="-4.0946368802606985E-2"/>
                  <c:y val="-0.22761306762563602"/>
                </c:manualLayout>
              </c:layout>
              <c:spPr>
                <a:noFill/>
                <a:ln>
                  <a:noFill/>
                </a:ln>
                <a:effectLst/>
              </c:spPr>
              <c:txPr>
                <a:bodyPr wrap="square" lIns="38100" tIns="19050" rIns="38100" bIns="19050" anchor="ctr">
                  <a:spAutoFit/>
                </a:bodyPr>
                <a:lstStyle/>
                <a:p>
                  <a:pPr>
                    <a:defRPr>
                      <a:solidFill>
                        <a:schemeClr val="bg1">
                          <a:lumMod val="50000"/>
                        </a:schemeClr>
                      </a:solidFill>
                    </a:defRPr>
                  </a:pPr>
                  <a:endParaRPr lang="en-US"/>
                </a:p>
              </c:txP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57C1-4C09-A098-023C25CC7C20}"/>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Ref>
              <c:f>'Data for Fig 2'!$A$13:$A$85</c:f>
              <c:strCache>
                <c:ptCount val="73"/>
                <c:pt idx="0">
                  <c:v>1951/52</c:v>
                </c:pt>
                <c:pt idx="1">
                  <c:v>1952/53</c:v>
                </c:pt>
                <c:pt idx="2">
                  <c:v>1953/54</c:v>
                </c:pt>
                <c:pt idx="3">
                  <c:v>1954/55</c:v>
                </c:pt>
                <c:pt idx="4">
                  <c:v>1955/56</c:v>
                </c:pt>
                <c:pt idx="5">
                  <c:v>1956/57</c:v>
                </c:pt>
                <c:pt idx="6">
                  <c:v>1957/58</c:v>
                </c:pt>
                <c:pt idx="7">
                  <c:v>1958/59</c:v>
                </c:pt>
                <c:pt idx="8">
                  <c:v>1959/60</c:v>
                </c:pt>
                <c:pt idx="9">
                  <c:v>1960/61</c:v>
                </c:pt>
                <c:pt idx="10">
                  <c:v>1961/62</c:v>
                </c:pt>
                <c:pt idx="11">
                  <c:v>1962/63</c:v>
                </c:pt>
                <c:pt idx="12">
                  <c:v>1963/64</c:v>
                </c:pt>
                <c:pt idx="13">
                  <c:v>1964/65</c:v>
                </c:pt>
                <c:pt idx="14">
                  <c:v>1965/66</c:v>
                </c:pt>
                <c:pt idx="15">
                  <c:v>1966/67</c:v>
                </c:pt>
                <c:pt idx="16">
                  <c:v>1967/68</c:v>
                </c:pt>
                <c:pt idx="17">
                  <c:v>1968/69</c:v>
                </c:pt>
                <c:pt idx="18">
                  <c:v>1969/70</c:v>
                </c:pt>
                <c:pt idx="19">
                  <c:v>1970/71</c:v>
                </c:pt>
                <c:pt idx="20">
                  <c:v>1971/72</c:v>
                </c:pt>
                <c:pt idx="21">
                  <c:v>1972/73</c:v>
                </c:pt>
                <c:pt idx="22">
                  <c:v>1973/74</c:v>
                </c:pt>
                <c:pt idx="23">
                  <c:v>1974/75</c:v>
                </c:pt>
                <c:pt idx="24">
                  <c:v>1975/76</c:v>
                </c:pt>
                <c:pt idx="25">
                  <c:v>1976/77</c:v>
                </c:pt>
                <c:pt idx="26">
                  <c:v>1977/78</c:v>
                </c:pt>
                <c:pt idx="27">
                  <c:v>1978/79</c:v>
                </c:pt>
                <c:pt idx="28">
                  <c:v>1979/80</c:v>
                </c:pt>
                <c:pt idx="29">
                  <c:v>1980/81</c:v>
                </c:pt>
                <c:pt idx="30">
                  <c:v>1981/82</c:v>
                </c:pt>
                <c:pt idx="31">
                  <c:v>1982/83</c:v>
                </c:pt>
                <c:pt idx="32">
                  <c:v>1983/84</c:v>
                </c:pt>
                <c:pt idx="33">
                  <c:v>1984/85</c:v>
                </c:pt>
                <c:pt idx="34">
                  <c:v>1985/86</c:v>
                </c:pt>
                <c:pt idx="35">
                  <c:v>1986/87</c:v>
                </c:pt>
                <c:pt idx="36">
                  <c:v>1987/88</c:v>
                </c:pt>
                <c:pt idx="37">
                  <c:v>1988/89</c:v>
                </c:pt>
                <c:pt idx="38">
                  <c:v>1989/90</c:v>
                </c:pt>
                <c:pt idx="39">
                  <c:v>1990/91</c:v>
                </c:pt>
                <c:pt idx="40">
                  <c:v>1991/92</c:v>
                </c:pt>
                <c:pt idx="41">
                  <c:v>1992/93</c:v>
                </c:pt>
                <c:pt idx="42">
                  <c:v>1993/94</c:v>
                </c:pt>
                <c:pt idx="43">
                  <c:v>1994/95</c:v>
                </c:pt>
                <c:pt idx="44">
                  <c:v>1995/96</c:v>
                </c:pt>
                <c:pt idx="45">
                  <c:v>1996/97</c:v>
                </c:pt>
                <c:pt idx="46">
                  <c:v>1997/98</c:v>
                </c:pt>
                <c:pt idx="47">
                  <c:v>1998/99</c:v>
                </c:pt>
                <c:pt idx="48">
                  <c:v>1999/00</c:v>
                </c:pt>
                <c:pt idx="49">
                  <c:v>2000/01</c:v>
                </c:pt>
                <c:pt idx="50">
                  <c:v>2001/02</c:v>
                </c:pt>
                <c:pt idx="51">
                  <c:v>2002/03</c:v>
                </c:pt>
                <c:pt idx="52">
                  <c:v>2003/04</c:v>
                </c:pt>
                <c:pt idx="53">
                  <c:v>2004/05</c:v>
                </c:pt>
                <c:pt idx="54">
                  <c:v>2005/06</c:v>
                </c:pt>
                <c:pt idx="55">
                  <c:v>2006/07</c:v>
                </c:pt>
                <c:pt idx="56">
                  <c:v>2007/08</c:v>
                </c:pt>
                <c:pt idx="57">
                  <c:v>2008/09</c:v>
                </c:pt>
                <c:pt idx="58">
                  <c:v>2009/10 </c:v>
                </c:pt>
                <c:pt idx="59">
                  <c:v>2010/11</c:v>
                </c:pt>
                <c:pt idx="60">
                  <c:v>2011/12</c:v>
                </c:pt>
                <c:pt idx="61">
                  <c:v>2012/13</c:v>
                </c:pt>
                <c:pt idx="62">
                  <c:v>2013/14</c:v>
                </c:pt>
                <c:pt idx="63">
                  <c:v>2014/15</c:v>
                </c:pt>
                <c:pt idx="64">
                  <c:v>2015/16</c:v>
                </c:pt>
                <c:pt idx="65">
                  <c:v>2016/17</c:v>
                </c:pt>
                <c:pt idx="66">
                  <c:v>2017/18</c:v>
                </c:pt>
                <c:pt idx="67">
                  <c:v>2018/19</c:v>
                </c:pt>
                <c:pt idx="68">
                  <c:v>2019/20</c:v>
                </c:pt>
                <c:pt idx="69">
                  <c:v>2020/21</c:v>
                </c:pt>
                <c:pt idx="70">
                  <c:v>2021/22 </c:v>
                </c:pt>
                <c:pt idx="71">
                  <c:v>2022/23</c:v>
                </c:pt>
                <c:pt idx="72">
                  <c:v>2023/24 (P)</c:v>
                </c:pt>
              </c:strCache>
            </c:strRef>
          </c:cat>
          <c:val>
            <c:numRef>
              <c:f>'Data for Fig 2'!$B$13:$B$85</c:f>
              <c:numCache>
                <c:formatCode>#,##0</c:formatCode>
                <c:ptCount val="73"/>
                <c:pt idx="0">
                  <c:v>5240</c:v>
                </c:pt>
                <c:pt idx="1">
                  <c:v>5886</c:v>
                </c:pt>
                <c:pt idx="2">
                  <c:v>4772.5</c:v>
                </c:pt>
                <c:pt idx="3">
                  <c:v>5817.5</c:v>
                </c:pt>
                <c:pt idx="4">
                  <c:v>6454.5</c:v>
                </c:pt>
                <c:pt idx="5">
                  <c:v>2767.5</c:v>
                </c:pt>
                <c:pt idx="6">
                  <c:v>4461</c:v>
                </c:pt>
                <c:pt idx="7">
                  <c:v>9165.5</c:v>
                </c:pt>
                <c:pt idx="8">
                  <c:v>4089.5</c:v>
                </c:pt>
                <c:pt idx="9">
                  <c:v>5340.5</c:v>
                </c:pt>
                <c:pt idx="10">
                  <c:v>5091</c:v>
                </c:pt>
                <c:pt idx="11">
                  <c:v>7109.5</c:v>
                </c:pt>
                <c:pt idx="12">
                  <c:v>3706.5</c:v>
                </c:pt>
                <c:pt idx="13">
                  <c:v>4207.5</c:v>
                </c:pt>
                <c:pt idx="14">
                  <c:v>6353.5</c:v>
                </c:pt>
                <c:pt idx="15">
                  <c:v>2023</c:v>
                </c:pt>
                <c:pt idx="16">
                  <c:v>5601</c:v>
                </c:pt>
                <c:pt idx="17">
                  <c:v>4803.5</c:v>
                </c:pt>
                <c:pt idx="18">
                  <c:v>7038</c:v>
                </c:pt>
                <c:pt idx="19">
                  <c:v>2705.5</c:v>
                </c:pt>
                <c:pt idx="20">
                  <c:v>4971</c:v>
                </c:pt>
                <c:pt idx="21">
                  <c:v>4079</c:v>
                </c:pt>
                <c:pt idx="22">
                  <c:v>2812</c:v>
                </c:pt>
                <c:pt idx="23">
                  <c:v>3455.5</c:v>
                </c:pt>
                <c:pt idx="24">
                  <c:v>6441.5</c:v>
                </c:pt>
                <c:pt idx="25">
                  <c:v>3534</c:v>
                </c:pt>
                <c:pt idx="26">
                  <c:v>4848.5</c:v>
                </c:pt>
                <c:pt idx="27">
                  <c:v>4190</c:v>
                </c:pt>
                <c:pt idx="28">
                  <c:v>2668.5</c:v>
                </c:pt>
                <c:pt idx="29">
                  <c:v>3774</c:v>
                </c:pt>
                <c:pt idx="30">
                  <c:v>6296.5</c:v>
                </c:pt>
                <c:pt idx="31">
                  <c:v>4569</c:v>
                </c:pt>
                <c:pt idx="32">
                  <c:v>2794.5</c:v>
                </c:pt>
                <c:pt idx="33">
                  <c:v>3133.5</c:v>
                </c:pt>
                <c:pt idx="34">
                  <c:v>4711.5</c:v>
                </c:pt>
                <c:pt idx="35">
                  <c:v>3236</c:v>
                </c:pt>
                <c:pt idx="36">
                  <c:v>2590</c:v>
                </c:pt>
                <c:pt idx="37">
                  <c:v>2160</c:v>
                </c:pt>
                <c:pt idx="38">
                  <c:v>5456</c:v>
                </c:pt>
                <c:pt idx="39">
                  <c:v>2431.5</c:v>
                </c:pt>
                <c:pt idx="40">
                  <c:v>2888.5</c:v>
                </c:pt>
                <c:pt idx="41">
                  <c:v>2743</c:v>
                </c:pt>
                <c:pt idx="42">
                  <c:v>2586</c:v>
                </c:pt>
                <c:pt idx="43">
                  <c:v>2308</c:v>
                </c:pt>
                <c:pt idx="44">
                  <c:v>3654</c:v>
                </c:pt>
                <c:pt idx="45">
                  <c:v>3643</c:v>
                </c:pt>
                <c:pt idx="46">
                  <c:v>2612</c:v>
                </c:pt>
                <c:pt idx="47">
                  <c:v>4748.5</c:v>
                </c:pt>
                <c:pt idx="48">
                  <c:v>5188.5</c:v>
                </c:pt>
                <c:pt idx="49">
                  <c:v>2217</c:v>
                </c:pt>
                <c:pt idx="50">
                  <c:v>1839</c:v>
                </c:pt>
                <c:pt idx="51">
                  <c:v>2509</c:v>
                </c:pt>
                <c:pt idx="52">
                  <c:v>2841.5</c:v>
                </c:pt>
                <c:pt idx="53">
                  <c:v>2758</c:v>
                </c:pt>
                <c:pt idx="54">
                  <c:v>1778</c:v>
                </c:pt>
                <c:pt idx="55">
                  <c:v>2751.5</c:v>
                </c:pt>
                <c:pt idx="56">
                  <c:v>2175</c:v>
                </c:pt>
                <c:pt idx="57">
                  <c:v>3510</c:v>
                </c:pt>
                <c:pt idx="58">
                  <c:v>2764</c:v>
                </c:pt>
                <c:pt idx="59">
                  <c:v>2448.5</c:v>
                </c:pt>
                <c:pt idx="60">
                  <c:v>1421</c:v>
                </c:pt>
                <c:pt idx="61">
                  <c:v>1999</c:v>
                </c:pt>
                <c:pt idx="62">
                  <c:v>1602.5</c:v>
                </c:pt>
                <c:pt idx="63">
                  <c:v>4059.5</c:v>
                </c:pt>
                <c:pt idx="64">
                  <c:v>2850.5</c:v>
                </c:pt>
                <c:pt idx="65">
                  <c:v>2719.5</c:v>
                </c:pt>
                <c:pt idx="66">
                  <c:v>4813</c:v>
                </c:pt>
                <c:pt idx="67">
                  <c:v>2057</c:v>
                </c:pt>
                <c:pt idx="68">
                  <c:v>549.5</c:v>
                </c:pt>
                <c:pt idx="69">
                  <c:v>4329</c:v>
                </c:pt>
                <c:pt idx="70">
                  <c:v>1315</c:v>
                </c:pt>
                <c:pt idx="71">
                  <c:v>4136.5</c:v>
                </c:pt>
                <c:pt idx="72">
                  <c:v>1796</c:v>
                </c:pt>
              </c:numCache>
            </c:numRef>
          </c:val>
          <c:smooth val="0"/>
          <c:extLst>
            <c:ext xmlns:c16="http://schemas.microsoft.com/office/drawing/2014/chart" uri="{C3380CC4-5D6E-409C-BE32-E72D297353CC}">
              <c16:uniqueId val="{00000001-57C1-4C09-A098-023C25CC7C20}"/>
            </c:ext>
          </c:extLst>
        </c:ser>
        <c:ser>
          <c:idx val="0"/>
          <c:order val="1"/>
          <c:tx>
            <c:strRef>
              <c:f>'Data for Fig 2'!$C$9</c:f>
              <c:strCache>
                <c:ptCount val="1"/>
                <c:pt idx="0">
                  <c:v>5-year moving average</c:v>
                </c:pt>
              </c:strCache>
            </c:strRef>
          </c:tx>
          <c:spPr>
            <a:ln w="38100">
              <a:solidFill>
                <a:srgbClr val="6D297F"/>
              </a:solidFill>
              <a:prstDash val="solid"/>
            </a:ln>
          </c:spPr>
          <c:marker>
            <c:symbol val="none"/>
          </c:marker>
          <c:dLbls>
            <c:dLbl>
              <c:idx val="64"/>
              <c:layout>
                <c:manualLayout>
                  <c:x val="-4.2024337463504924E-2"/>
                  <c:y val="-0.23178952659317217"/>
                </c:manualLayout>
              </c:layout>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57C1-4C09-A098-023C25CC7C20}"/>
                </c:ext>
              </c:extLst>
            </c:dLbl>
            <c:spPr>
              <a:noFill/>
              <a:ln>
                <a:noFill/>
              </a:ln>
              <a:effectLst/>
            </c:spPr>
            <c:txPr>
              <a:bodyPr wrap="square" lIns="38100" tIns="19050" rIns="38100" bIns="19050" anchor="ctr">
                <a:spAutoFit/>
              </a:bodyPr>
              <a:lstStyle/>
              <a:p>
                <a:pPr>
                  <a:defRPr sz="1100" b="1">
                    <a:solidFill>
                      <a:srgbClr val="6D297F"/>
                    </a:solidFill>
                  </a:defRPr>
                </a:pPr>
                <a:endParaRPr lang="en-US"/>
              </a:p>
            </c:txPr>
            <c:showLegendKey val="0"/>
            <c:showVal val="0"/>
            <c:showCatName val="0"/>
            <c:showSerName val="0"/>
            <c:showPercent val="0"/>
            <c:showBubbleSize val="0"/>
            <c:extLst>
              <c:ext xmlns:c15="http://schemas.microsoft.com/office/drawing/2012/chart" uri="{CE6537A1-D6FC-4f65-9D91-7224C49458BB}">
                <c15:showLeaderLines val="0"/>
              </c:ext>
            </c:extLst>
          </c:dLbls>
          <c:cat>
            <c:strRef>
              <c:f>'Data for Fig 2'!$A$13:$A$85</c:f>
              <c:strCache>
                <c:ptCount val="73"/>
                <c:pt idx="0">
                  <c:v>1951/52</c:v>
                </c:pt>
                <c:pt idx="1">
                  <c:v>1952/53</c:v>
                </c:pt>
                <c:pt idx="2">
                  <c:v>1953/54</c:v>
                </c:pt>
                <c:pt idx="3">
                  <c:v>1954/55</c:v>
                </c:pt>
                <c:pt idx="4">
                  <c:v>1955/56</c:v>
                </c:pt>
                <c:pt idx="5">
                  <c:v>1956/57</c:v>
                </c:pt>
                <c:pt idx="6">
                  <c:v>1957/58</c:v>
                </c:pt>
                <c:pt idx="7">
                  <c:v>1958/59</c:v>
                </c:pt>
                <c:pt idx="8">
                  <c:v>1959/60</c:v>
                </c:pt>
                <c:pt idx="9">
                  <c:v>1960/61</c:v>
                </c:pt>
                <c:pt idx="10">
                  <c:v>1961/62</c:v>
                </c:pt>
                <c:pt idx="11">
                  <c:v>1962/63</c:v>
                </c:pt>
                <c:pt idx="12">
                  <c:v>1963/64</c:v>
                </c:pt>
                <c:pt idx="13">
                  <c:v>1964/65</c:v>
                </c:pt>
                <c:pt idx="14">
                  <c:v>1965/66</c:v>
                </c:pt>
                <c:pt idx="15">
                  <c:v>1966/67</c:v>
                </c:pt>
                <c:pt idx="16">
                  <c:v>1967/68</c:v>
                </c:pt>
                <c:pt idx="17">
                  <c:v>1968/69</c:v>
                </c:pt>
                <c:pt idx="18">
                  <c:v>1969/70</c:v>
                </c:pt>
                <c:pt idx="19">
                  <c:v>1970/71</c:v>
                </c:pt>
                <c:pt idx="20">
                  <c:v>1971/72</c:v>
                </c:pt>
                <c:pt idx="21">
                  <c:v>1972/73</c:v>
                </c:pt>
                <c:pt idx="22">
                  <c:v>1973/74</c:v>
                </c:pt>
                <c:pt idx="23">
                  <c:v>1974/75</c:v>
                </c:pt>
                <c:pt idx="24">
                  <c:v>1975/76</c:v>
                </c:pt>
                <c:pt idx="25">
                  <c:v>1976/77</c:v>
                </c:pt>
                <c:pt idx="26">
                  <c:v>1977/78</c:v>
                </c:pt>
                <c:pt idx="27">
                  <c:v>1978/79</c:v>
                </c:pt>
                <c:pt idx="28">
                  <c:v>1979/80</c:v>
                </c:pt>
                <c:pt idx="29">
                  <c:v>1980/81</c:v>
                </c:pt>
                <c:pt idx="30">
                  <c:v>1981/82</c:v>
                </c:pt>
                <c:pt idx="31">
                  <c:v>1982/83</c:v>
                </c:pt>
                <c:pt idx="32">
                  <c:v>1983/84</c:v>
                </c:pt>
                <c:pt idx="33">
                  <c:v>1984/85</c:v>
                </c:pt>
                <c:pt idx="34">
                  <c:v>1985/86</c:v>
                </c:pt>
                <c:pt idx="35">
                  <c:v>1986/87</c:v>
                </c:pt>
                <c:pt idx="36">
                  <c:v>1987/88</c:v>
                </c:pt>
                <c:pt idx="37">
                  <c:v>1988/89</c:v>
                </c:pt>
                <c:pt idx="38">
                  <c:v>1989/90</c:v>
                </c:pt>
                <c:pt idx="39">
                  <c:v>1990/91</c:v>
                </c:pt>
                <c:pt idx="40">
                  <c:v>1991/92</c:v>
                </c:pt>
                <c:pt idx="41">
                  <c:v>1992/93</c:v>
                </c:pt>
                <c:pt idx="42">
                  <c:v>1993/94</c:v>
                </c:pt>
                <c:pt idx="43">
                  <c:v>1994/95</c:v>
                </c:pt>
                <c:pt idx="44">
                  <c:v>1995/96</c:v>
                </c:pt>
                <c:pt idx="45">
                  <c:v>1996/97</c:v>
                </c:pt>
                <c:pt idx="46">
                  <c:v>1997/98</c:v>
                </c:pt>
                <c:pt idx="47">
                  <c:v>1998/99</c:v>
                </c:pt>
                <c:pt idx="48">
                  <c:v>1999/00</c:v>
                </c:pt>
                <c:pt idx="49">
                  <c:v>2000/01</c:v>
                </c:pt>
                <c:pt idx="50">
                  <c:v>2001/02</c:v>
                </c:pt>
                <c:pt idx="51">
                  <c:v>2002/03</c:v>
                </c:pt>
                <c:pt idx="52">
                  <c:v>2003/04</c:v>
                </c:pt>
                <c:pt idx="53">
                  <c:v>2004/05</c:v>
                </c:pt>
                <c:pt idx="54">
                  <c:v>2005/06</c:v>
                </c:pt>
                <c:pt idx="55">
                  <c:v>2006/07</c:v>
                </c:pt>
                <c:pt idx="56">
                  <c:v>2007/08</c:v>
                </c:pt>
                <c:pt idx="57">
                  <c:v>2008/09</c:v>
                </c:pt>
                <c:pt idx="58">
                  <c:v>2009/10 </c:v>
                </c:pt>
                <c:pt idx="59">
                  <c:v>2010/11</c:v>
                </c:pt>
                <c:pt idx="60">
                  <c:v>2011/12</c:v>
                </c:pt>
                <c:pt idx="61">
                  <c:v>2012/13</c:v>
                </c:pt>
                <c:pt idx="62">
                  <c:v>2013/14</c:v>
                </c:pt>
                <c:pt idx="63">
                  <c:v>2014/15</c:v>
                </c:pt>
                <c:pt idx="64">
                  <c:v>2015/16</c:v>
                </c:pt>
                <c:pt idx="65">
                  <c:v>2016/17</c:v>
                </c:pt>
                <c:pt idx="66">
                  <c:v>2017/18</c:v>
                </c:pt>
                <c:pt idx="67">
                  <c:v>2018/19</c:v>
                </c:pt>
                <c:pt idx="68">
                  <c:v>2019/20</c:v>
                </c:pt>
                <c:pt idx="69">
                  <c:v>2020/21</c:v>
                </c:pt>
                <c:pt idx="70">
                  <c:v>2021/22 </c:v>
                </c:pt>
                <c:pt idx="71">
                  <c:v>2022/23</c:v>
                </c:pt>
                <c:pt idx="72">
                  <c:v>2023/24 (P)</c:v>
                </c:pt>
              </c:strCache>
            </c:strRef>
          </c:cat>
          <c:val>
            <c:numRef>
              <c:f>'Data for Fig 2'!$C$13:$C$85</c:f>
              <c:numCache>
                <c:formatCode>General</c:formatCode>
                <c:ptCount val="73"/>
                <c:pt idx="2" formatCode="#,##0">
                  <c:v>5634.1</c:v>
                </c:pt>
                <c:pt idx="3" formatCode="#,##0">
                  <c:v>5139.6000000000004</c:v>
                </c:pt>
                <c:pt idx="4" formatCode="#,##0">
                  <c:v>4854.6000000000004</c:v>
                </c:pt>
                <c:pt idx="5" formatCode="#,##0">
                  <c:v>5733.2</c:v>
                </c:pt>
                <c:pt idx="6" formatCode="#,##0">
                  <c:v>5387.6</c:v>
                </c:pt>
                <c:pt idx="7" formatCode="#,##0">
                  <c:v>5164.8</c:v>
                </c:pt>
                <c:pt idx="8" formatCode="#,##0">
                  <c:v>5629.5</c:v>
                </c:pt>
                <c:pt idx="9" formatCode="#,##0">
                  <c:v>6159.2</c:v>
                </c:pt>
                <c:pt idx="10" formatCode="#,##0">
                  <c:v>5067.3999999999996</c:v>
                </c:pt>
                <c:pt idx="11" formatCode="#,##0">
                  <c:v>5091</c:v>
                </c:pt>
                <c:pt idx="12" formatCode="#,##0">
                  <c:v>5293.6</c:v>
                </c:pt>
                <c:pt idx="13" formatCode="#,##0">
                  <c:v>4680</c:v>
                </c:pt>
                <c:pt idx="14" formatCode="#,##0">
                  <c:v>4378.3</c:v>
                </c:pt>
                <c:pt idx="15" formatCode="#,##0">
                  <c:v>4597.7</c:v>
                </c:pt>
                <c:pt idx="16" formatCode="#,##0">
                  <c:v>5163.8</c:v>
                </c:pt>
                <c:pt idx="17" formatCode="#,##0">
                  <c:v>4434.2</c:v>
                </c:pt>
                <c:pt idx="18" formatCode="#,##0">
                  <c:v>5023.8</c:v>
                </c:pt>
                <c:pt idx="19" formatCode="#,##0">
                  <c:v>4719.3999999999996</c:v>
                </c:pt>
                <c:pt idx="20" formatCode="#,##0">
                  <c:v>4321.1000000000004</c:v>
                </c:pt>
                <c:pt idx="21" formatCode="#,##0">
                  <c:v>3604.6</c:v>
                </c:pt>
                <c:pt idx="22" formatCode="#,##0">
                  <c:v>4351.8</c:v>
                </c:pt>
                <c:pt idx="23" formatCode="#,##0">
                  <c:v>4064.4</c:v>
                </c:pt>
                <c:pt idx="24" formatCode="#,##0">
                  <c:v>4218.3</c:v>
                </c:pt>
                <c:pt idx="25" formatCode="#,##0">
                  <c:v>4493.8999999999996</c:v>
                </c:pt>
                <c:pt idx="26" formatCode="#,##0">
                  <c:v>4336.5</c:v>
                </c:pt>
                <c:pt idx="27" formatCode="#,##0">
                  <c:v>3803</c:v>
                </c:pt>
                <c:pt idx="28" formatCode="#,##0">
                  <c:v>4355.5</c:v>
                </c:pt>
                <c:pt idx="29" formatCode="#,##0">
                  <c:v>4299.6000000000004</c:v>
                </c:pt>
                <c:pt idx="30" formatCode="#,##0">
                  <c:v>4020.5</c:v>
                </c:pt>
                <c:pt idx="31" formatCode="#,##0">
                  <c:v>4113.5</c:v>
                </c:pt>
                <c:pt idx="32" formatCode="#,##0">
                  <c:v>4301</c:v>
                </c:pt>
                <c:pt idx="33" formatCode="#,##0">
                  <c:v>3688.9</c:v>
                </c:pt>
                <c:pt idx="34" formatCode="#,##0">
                  <c:v>3293.1</c:v>
                </c:pt>
                <c:pt idx="35" formatCode="#,##0">
                  <c:v>3166.2</c:v>
                </c:pt>
                <c:pt idx="36" formatCode="#,##0">
                  <c:v>3630.7</c:v>
                </c:pt>
                <c:pt idx="37" formatCode="#,##0">
                  <c:v>3174.7</c:v>
                </c:pt>
                <c:pt idx="38" formatCode="#,##0">
                  <c:v>3105.2</c:v>
                </c:pt>
                <c:pt idx="39" formatCode="#,##0">
                  <c:v>3135.8</c:v>
                </c:pt>
                <c:pt idx="40" formatCode="#,##0">
                  <c:v>3221</c:v>
                </c:pt>
                <c:pt idx="41" formatCode="#,##0">
                  <c:v>2591.4</c:v>
                </c:pt>
                <c:pt idx="42" formatCode="#,##0">
                  <c:v>2835.9</c:v>
                </c:pt>
                <c:pt idx="43" formatCode="#,##0">
                  <c:v>2986.8</c:v>
                </c:pt>
                <c:pt idx="44" formatCode="#,##0">
                  <c:v>2960.6</c:v>
                </c:pt>
                <c:pt idx="45" formatCode="#,##0">
                  <c:v>3393.1</c:v>
                </c:pt>
                <c:pt idx="46" formatCode="#,##0">
                  <c:v>3969.2</c:v>
                </c:pt>
                <c:pt idx="47" formatCode="#,##0">
                  <c:v>3681.8</c:v>
                </c:pt>
                <c:pt idx="48" formatCode="#,##0">
                  <c:v>3321</c:v>
                </c:pt>
                <c:pt idx="49" formatCode="#,##0">
                  <c:v>3300.4</c:v>
                </c:pt>
                <c:pt idx="50" formatCode="#,##0">
                  <c:v>2919</c:v>
                </c:pt>
                <c:pt idx="51" formatCode="#,##0">
                  <c:v>2432.9</c:v>
                </c:pt>
                <c:pt idx="52" formatCode="#,##0">
                  <c:v>2345.1</c:v>
                </c:pt>
                <c:pt idx="53" formatCode="#,##0">
                  <c:v>2527.6</c:v>
                </c:pt>
                <c:pt idx="54" formatCode="#,##0">
                  <c:v>2460.8000000000002</c:v>
                </c:pt>
                <c:pt idx="55" formatCode="#,##0">
                  <c:v>2594.5</c:v>
                </c:pt>
                <c:pt idx="56" formatCode="#,##0">
                  <c:v>2595.6999999999998</c:v>
                </c:pt>
                <c:pt idx="57" formatCode="#,##0">
                  <c:v>2729.8</c:v>
                </c:pt>
                <c:pt idx="58" formatCode="#,##0">
                  <c:v>2463.6999999999998</c:v>
                </c:pt>
                <c:pt idx="59" formatCode="#,##0">
                  <c:v>2428.5</c:v>
                </c:pt>
                <c:pt idx="60" formatCode="#,##0">
                  <c:v>2047</c:v>
                </c:pt>
                <c:pt idx="61" formatCode="#,##0">
                  <c:v>2306.1</c:v>
                </c:pt>
                <c:pt idx="62" formatCode="#,##0">
                  <c:v>2386.5</c:v>
                </c:pt>
                <c:pt idx="63" formatCode="#,##0">
                  <c:v>2646.2</c:v>
                </c:pt>
                <c:pt idx="64" formatCode="#,##0">
                  <c:v>3209</c:v>
                </c:pt>
                <c:pt idx="65" formatCode="#,##0">
                  <c:v>3299.9</c:v>
                </c:pt>
                <c:pt idx="66" formatCode="#,##0">
                  <c:v>2597.9</c:v>
                </c:pt>
                <c:pt idx="67" formatCode="#,##0">
                  <c:v>2893.6</c:v>
                </c:pt>
                <c:pt idx="68" formatCode="#,##0">
                  <c:v>2612.6999999999998</c:v>
                </c:pt>
                <c:pt idx="69" formatCode="#,##0">
                  <c:v>2477.4</c:v>
                </c:pt>
                <c:pt idx="70" formatCode="#,##0">
                  <c:v>2425.1999999999998</c:v>
                </c:pt>
              </c:numCache>
            </c:numRef>
          </c:val>
          <c:smooth val="0"/>
          <c:extLst>
            <c:ext xmlns:c16="http://schemas.microsoft.com/office/drawing/2014/chart" uri="{C3380CC4-5D6E-409C-BE32-E72D297353CC}">
              <c16:uniqueId val="{00000003-57C1-4C09-A098-023C25CC7C20}"/>
            </c:ext>
          </c:extLst>
        </c:ser>
        <c:dLbls>
          <c:showLegendKey val="0"/>
          <c:showVal val="0"/>
          <c:showCatName val="0"/>
          <c:showSerName val="0"/>
          <c:showPercent val="0"/>
          <c:showBubbleSize val="0"/>
        </c:dLbls>
        <c:smooth val="0"/>
        <c:axId val="174134784"/>
        <c:axId val="174136320"/>
      </c:lineChart>
      <c:dateAx>
        <c:axId val="17413478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74136320"/>
        <c:crosses val="autoZero"/>
        <c:auto val="0"/>
        <c:lblOffset val="100"/>
        <c:baseTimeUnit val="days"/>
        <c:majorUnit val="8"/>
        <c:minorUnit val="5"/>
      </c:dateAx>
      <c:valAx>
        <c:axId val="174136320"/>
        <c:scaling>
          <c:orientation val="minMax"/>
        </c:scaling>
        <c:delete val="0"/>
        <c:axPos val="l"/>
        <c:title>
          <c:tx>
            <c:rich>
              <a:bodyPr/>
              <a:lstStyle/>
              <a:p>
                <a:pPr>
                  <a:defRPr sz="1100">
                    <a:solidFill>
                      <a:sysClr val="windowText" lastClr="000000"/>
                    </a:solidFill>
                  </a:defRPr>
                </a:pPr>
                <a:r>
                  <a:rPr lang="en-US" sz="1100">
                    <a:solidFill>
                      <a:sysClr val="windowText" lastClr="000000"/>
                    </a:solidFill>
                  </a:rPr>
                  <a:t>Additional deaths in winter</a:t>
                </a:r>
              </a:p>
            </c:rich>
          </c:tx>
          <c:layout>
            <c:manualLayout>
              <c:xMode val="edge"/>
              <c:yMode val="edge"/>
              <c:x val="1.0451741786451784E-2"/>
              <c:y val="0.33972011852174294"/>
            </c:manualLayout>
          </c:layout>
          <c:overlay val="0"/>
        </c:title>
        <c:numFmt formatCode="#,##0" sourceLinked="1"/>
        <c:majorTickMark val="out"/>
        <c:minorTickMark val="none"/>
        <c:tickLblPos val="nextTo"/>
        <c:spPr>
          <a:ln w="3175">
            <a:solidFill>
              <a:srgbClr val="000000"/>
            </a:solidFill>
            <a:prstDash val="solid"/>
          </a:ln>
        </c:spPr>
        <c:txPr>
          <a:bodyPr rot="0" vert="horz"/>
          <a:lstStyle/>
          <a:p>
            <a:pPr>
              <a:defRPr sz="1100" b="0" i="0" u="none" strike="noStrike" baseline="0">
                <a:solidFill>
                  <a:sysClr val="windowText" lastClr="000000"/>
                </a:solidFill>
                <a:latin typeface="Arial"/>
                <a:ea typeface="Arial"/>
                <a:cs typeface="Arial"/>
              </a:defRPr>
            </a:pPr>
            <a:endParaRPr lang="en-US"/>
          </a:p>
        </c:txPr>
        <c:crossAx val="174134784"/>
        <c:crosses val="autoZero"/>
        <c:crossBetween val="between"/>
      </c:valAx>
      <c:spPr>
        <a:noFill/>
        <a:ln w="12700">
          <a:noFill/>
          <a:prstDash val="solid"/>
        </a:ln>
      </c:spPr>
    </c:plotArea>
    <c:plotVisOnly val="1"/>
    <c:dispBlanksAs val="gap"/>
    <c:showDLblsOverMax val="0"/>
  </c:chart>
  <c:spPr>
    <a:solidFill>
      <a:srgbClr val="FFFFFF"/>
    </a:solidFill>
    <a:ln w="3175">
      <a:noFill/>
      <a:prstDash val="solid"/>
    </a:ln>
  </c:spPr>
  <c:txPr>
    <a:bodyPr/>
    <a:lstStyle/>
    <a:p>
      <a:pPr>
        <a:defRPr sz="1000" b="0" i="0" u="none" strike="noStrike" baseline="0">
          <a:solidFill>
            <a:srgbClr val="000000"/>
          </a:solidFill>
          <a:latin typeface="Arial"/>
          <a:ea typeface="Arial"/>
          <a:cs typeface="Arial"/>
        </a:defRPr>
      </a:pPr>
      <a:endParaRPr lang="en-US"/>
    </a:p>
  </c:txPr>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sz="1200" b="1">
                <a:latin typeface="Arial" panose="020B0604020202020204" pitchFamily="34" charset="0"/>
                <a:cs typeface="Arial" panose="020B0604020202020204" pitchFamily="34" charset="0"/>
              </a:rPr>
              <a:t>Figure 3: Increased Winter Mortality Index, by age-group. Scotland, 2012/13 to 2023/24</a:t>
            </a:r>
          </a:p>
        </c:rich>
      </c:tx>
      <c:overlay val="0"/>
      <c:spPr>
        <a:noFill/>
        <a:ln>
          <a:noFill/>
        </a:ln>
        <a:effectLst/>
      </c:spPr>
    </c:title>
    <c:autoTitleDeleted val="0"/>
    <c:plotArea>
      <c:layout>
        <c:manualLayout>
          <c:layoutTarget val="inner"/>
          <c:xMode val="edge"/>
          <c:yMode val="edge"/>
          <c:x val="0.10001168888226071"/>
          <c:y val="0.12475709873475541"/>
          <c:w val="0.88494367167945054"/>
          <c:h val="0.65657787354755603"/>
        </c:manualLayout>
      </c:layout>
      <c:barChart>
        <c:barDir val="col"/>
        <c:grouping val="clustered"/>
        <c:varyColors val="0"/>
        <c:ser>
          <c:idx val="1"/>
          <c:order val="0"/>
          <c:tx>
            <c:strRef>
              <c:f>'Data for Fig 3'!$C$5</c:f>
              <c:strCache>
                <c:ptCount val="1"/>
                <c:pt idx="0">
                  <c:v>0-64</c:v>
                </c:pt>
              </c:strCache>
            </c:strRef>
          </c:tx>
          <c:spPr>
            <a:solidFill>
              <a:srgbClr val="6D297F"/>
            </a:solidFill>
            <a:ln>
              <a:noFill/>
              <a:prstDash val="dash"/>
            </a:ln>
            <a:effectLst/>
          </c:spPr>
          <c:invertIfNegative val="0"/>
          <c:cat>
            <c:strRef>
              <c:f>'Data for Fig 3'!$B$28:$B$39</c:f>
              <c:strCache>
                <c:ptCount val="12"/>
                <c:pt idx="0">
                  <c:v>2012/13</c:v>
                </c:pt>
                <c:pt idx="1">
                  <c:v>2013/14</c:v>
                </c:pt>
                <c:pt idx="2">
                  <c:v>2014/15</c:v>
                </c:pt>
                <c:pt idx="3">
                  <c:v>2015/16 </c:v>
                </c:pt>
                <c:pt idx="4">
                  <c:v>2016/17</c:v>
                </c:pt>
                <c:pt idx="5">
                  <c:v>2017/18 </c:v>
                </c:pt>
                <c:pt idx="6">
                  <c:v>2018/19</c:v>
                </c:pt>
                <c:pt idx="7">
                  <c:v>2019/20</c:v>
                </c:pt>
                <c:pt idx="8">
                  <c:v>2020/21</c:v>
                </c:pt>
                <c:pt idx="9">
                  <c:v>2021/22</c:v>
                </c:pt>
                <c:pt idx="10">
                  <c:v>2022/23</c:v>
                </c:pt>
                <c:pt idx="11">
                  <c:v>2023/24 provisional</c:v>
                </c:pt>
              </c:strCache>
            </c:strRef>
          </c:cat>
          <c:val>
            <c:numRef>
              <c:f>'Data for Fig 3'!$C$28:$C$39</c:f>
              <c:numCache>
                <c:formatCode>#,##0.0</c:formatCode>
                <c:ptCount val="12"/>
                <c:pt idx="0">
                  <c:v>2.5299999999999998</c:v>
                </c:pt>
                <c:pt idx="1">
                  <c:v>4.2699999999999996</c:v>
                </c:pt>
                <c:pt idx="2">
                  <c:v>8.08</c:v>
                </c:pt>
                <c:pt idx="3">
                  <c:v>13.29</c:v>
                </c:pt>
                <c:pt idx="4">
                  <c:v>5.84</c:v>
                </c:pt>
                <c:pt idx="5">
                  <c:v>9.48</c:v>
                </c:pt>
                <c:pt idx="6">
                  <c:v>8.24</c:v>
                </c:pt>
                <c:pt idx="7">
                  <c:v>0</c:v>
                </c:pt>
                <c:pt idx="8">
                  <c:v>17.100000000000001</c:v>
                </c:pt>
                <c:pt idx="9">
                  <c:v>4.99</c:v>
                </c:pt>
                <c:pt idx="10">
                  <c:v>12</c:v>
                </c:pt>
                <c:pt idx="11">
                  <c:v>7</c:v>
                </c:pt>
              </c:numCache>
            </c:numRef>
          </c:val>
          <c:extLst>
            <c:ext xmlns:c16="http://schemas.microsoft.com/office/drawing/2014/chart" uri="{C3380CC4-5D6E-409C-BE32-E72D297353CC}">
              <c16:uniqueId val="{00000001-3735-4CE6-8620-19EAA35D5CDD}"/>
            </c:ext>
          </c:extLst>
        </c:ser>
        <c:ser>
          <c:idx val="2"/>
          <c:order val="1"/>
          <c:tx>
            <c:strRef>
              <c:f>'Data for Fig 3'!$D$5</c:f>
              <c:strCache>
                <c:ptCount val="1"/>
                <c:pt idx="0">
                  <c:v>65-74</c:v>
                </c:pt>
              </c:strCache>
            </c:strRef>
          </c:tx>
          <c:spPr>
            <a:solidFill>
              <a:srgbClr val="F46A25"/>
            </a:solidFill>
            <a:ln w="12700">
              <a:noFill/>
              <a:prstDash val="sysDash"/>
            </a:ln>
            <a:effectLst/>
          </c:spPr>
          <c:invertIfNegative val="0"/>
          <c:cat>
            <c:strRef>
              <c:f>'Data for Fig 3'!$B$28:$B$39</c:f>
              <c:strCache>
                <c:ptCount val="12"/>
                <c:pt idx="0">
                  <c:v>2012/13</c:v>
                </c:pt>
                <c:pt idx="1">
                  <c:v>2013/14</c:v>
                </c:pt>
                <c:pt idx="2">
                  <c:v>2014/15</c:v>
                </c:pt>
                <c:pt idx="3">
                  <c:v>2015/16 </c:v>
                </c:pt>
                <c:pt idx="4">
                  <c:v>2016/17</c:v>
                </c:pt>
                <c:pt idx="5">
                  <c:v>2017/18 </c:v>
                </c:pt>
                <c:pt idx="6">
                  <c:v>2018/19</c:v>
                </c:pt>
                <c:pt idx="7">
                  <c:v>2019/20</c:v>
                </c:pt>
                <c:pt idx="8">
                  <c:v>2020/21</c:v>
                </c:pt>
                <c:pt idx="9">
                  <c:v>2021/22</c:v>
                </c:pt>
                <c:pt idx="10">
                  <c:v>2022/23</c:v>
                </c:pt>
                <c:pt idx="11">
                  <c:v>2023/24 provisional</c:v>
                </c:pt>
              </c:strCache>
            </c:strRef>
          </c:cat>
          <c:val>
            <c:numRef>
              <c:f>'Data for Fig 3'!$D$28:$D$39</c:f>
              <c:numCache>
                <c:formatCode>#,##0.0</c:formatCode>
                <c:ptCount val="12"/>
                <c:pt idx="0">
                  <c:v>5.7</c:v>
                </c:pt>
                <c:pt idx="1">
                  <c:v>6.43</c:v>
                </c:pt>
                <c:pt idx="2">
                  <c:v>18.239999999999998</c:v>
                </c:pt>
                <c:pt idx="3">
                  <c:v>16.11</c:v>
                </c:pt>
                <c:pt idx="4">
                  <c:v>8.07</c:v>
                </c:pt>
                <c:pt idx="5">
                  <c:v>17.73</c:v>
                </c:pt>
                <c:pt idx="6">
                  <c:v>8.74</c:v>
                </c:pt>
                <c:pt idx="7">
                  <c:v>7.18</c:v>
                </c:pt>
                <c:pt idx="8">
                  <c:v>18.66</c:v>
                </c:pt>
                <c:pt idx="9">
                  <c:v>3.84</c:v>
                </c:pt>
                <c:pt idx="10">
                  <c:v>16</c:v>
                </c:pt>
                <c:pt idx="11">
                  <c:v>7</c:v>
                </c:pt>
              </c:numCache>
            </c:numRef>
          </c:val>
          <c:extLst>
            <c:ext xmlns:c16="http://schemas.microsoft.com/office/drawing/2014/chart" uri="{C3380CC4-5D6E-409C-BE32-E72D297353CC}">
              <c16:uniqueId val="{00000003-3735-4CE6-8620-19EAA35D5CDD}"/>
            </c:ext>
          </c:extLst>
        </c:ser>
        <c:ser>
          <c:idx val="3"/>
          <c:order val="2"/>
          <c:tx>
            <c:strRef>
              <c:f>'Data for Fig 3'!$E$5</c:f>
              <c:strCache>
                <c:ptCount val="1"/>
                <c:pt idx="0">
                  <c:v>75-84</c:v>
                </c:pt>
              </c:strCache>
            </c:strRef>
          </c:tx>
          <c:spPr>
            <a:solidFill>
              <a:srgbClr val="949494"/>
            </a:solidFill>
            <a:ln w="38100">
              <a:noFill/>
              <a:prstDash val="solid"/>
            </a:ln>
            <a:effectLst/>
          </c:spPr>
          <c:invertIfNegative val="0"/>
          <c:cat>
            <c:strRef>
              <c:f>'Data for Fig 3'!$B$28:$B$39</c:f>
              <c:strCache>
                <c:ptCount val="12"/>
                <c:pt idx="0">
                  <c:v>2012/13</c:v>
                </c:pt>
                <c:pt idx="1">
                  <c:v>2013/14</c:v>
                </c:pt>
                <c:pt idx="2">
                  <c:v>2014/15</c:v>
                </c:pt>
                <c:pt idx="3">
                  <c:v>2015/16 </c:v>
                </c:pt>
                <c:pt idx="4">
                  <c:v>2016/17</c:v>
                </c:pt>
                <c:pt idx="5">
                  <c:v>2017/18 </c:v>
                </c:pt>
                <c:pt idx="6">
                  <c:v>2018/19</c:v>
                </c:pt>
                <c:pt idx="7">
                  <c:v>2019/20</c:v>
                </c:pt>
                <c:pt idx="8">
                  <c:v>2020/21</c:v>
                </c:pt>
                <c:pt idx="9">
                  <c:v>2021/22</c:v>
                </c:pt>
                <c:pt idx="10">
                  <c:v>2022/23</c:v>
                </c:pt>
                <c:pt idx="11">
                  <c:v>2023/24 provisional</c:v>
                </c:pt>
              </c:strCache>
            </c:strRef>
          </c:cat>
          <c:val>
            <c:numRef>
              <c:f>'Data for Fig 3'!$E$28:$E$39</c:f>
              <c:numCache>
                <c:formatCode>#,##0.0</c:formatCode>
                <c:ptCount val="12"/>
                <c:pt idx="0">
                  <c:v>10.76</c:v>
                </c:pt>
                <c:pt idx="1">
                  <c:v>10.08</c:v>
                </c:pt>
                <c:pt idx="2">
                  <c:v>22.87</c:v>
                </c:pt>
                <c:pt idx="3">
                  <c:v>17.260000000000002</c:v>
                </c:pt>
                <c:pt idx="4">
                  <c:v>14.89</c:v>
                </c:pt>
                <c:pt idx="5">
                  <c:v>24.76</c:v>
                </c:pt>
                <c:pt idx="6">
                  <c:v>10.64</c:v>
                </c:pt>
                <c:pt idx="7">
                  <c:v>1.29</c:v>
                </c:pt>
                <c:pt idx="8">
                  <c:v>23.69</c:v>
                </c:pt>
                <c:pt idx="9">
                  <c:v>5.76</c:v>
                </c:pt>
                <c:pt idx="10">
                  <c:v>19</c:v>
                </c:pt>
                <c:pt idx="11">
                  <c:v>9</c:v>
                </c:pt>
              </c:numCache>
            </c:numRef>
          </c:val>
          <c:extLst>
            <c:ext xmlns:c16="http://schemas.microsoft.com/office/drawing/2014/chart" uri="{C3380CC4-5D6E-409C-BE32-E72D297353CC}">
              <c16:uniqueId val="{00000005-3735-4CE6-8620-19EAA35D5CDD}"/>
            </c:ext>
          </c:extLst>
        </c:ser>
        <c:ser>
          <c:idx val="0"/>
          <c:order val="3"/>
          <c:tx>
            <c:strRef>
              <c:f>'Data for Fig 3'!$F$5</c:f>
              <c:strCache>
                <c:ptCount val="1"/>
                <c:pt idx="0">
                  <c:v>85+</c:v>
                </c:pt>
              </c:strCache>
            </c:strRef>
          </c:tx>
          <c:spPr>
            <a:solidFill>
              <a:srgbClr val="333333"/>
            </a:solidFill>
            <a:ln>
              <a:noFill/>
            </a:ln>
            <a:effectLst/>
          </c:spPr>
          <c:invertIfNegative val="0"/>
          <c:cat>
            <c:strRef>
              <c:f>'Data for Fig 3'!$B$28:$B$39</c:f>
              <c:strCache>
                <c:ptCount val="12"/>
                <c:pt idx="0">
                  <c:v>2012/13</c:v>
                </c:pt>
                <c:pt idx="1">
                  <c:v>2013/14</c:v>
                </c:pt>
                <c:pt idx="2">
                  <c:v>2014/15</c:v>
                </c:pt>
                <c:pt idx="3">
                  <c:v>2015/16 </c:v>
                </c:pt>
                <c:pt idx="4">
                  <c:v>2016/17</c:v>
                </c:pt>
                <c:pt idx="5">
                  <c:v>2017/18 </c:v>
                </c:pt>
                <c:pt idx="6">
                  <c:v>2018/19</c:v>
                </c:pt>
                <c:pt idx="7">
                  <c:v>2019/20</c:v>
                </c:pt>
                <c:pt idx="8">
                  <c:v>2020/21</c:v>
                </c:pt>
                <c:pt idx="9">
                  <c:v>2021/22</c:v>
                </c:pt>
                <c:pt idx="10">
                  <c:v>2022/23</c:v>
                </c:pt>
                <c:pt idx="11">
                  <c:v>2023/24 provisional</c:v>
                </c:pt>
              </c:strCache>
            </c:strRef>
          </c:cat>
          <c:val>
            <c:numRef>
              <c:f>'Data for Fig 3'!$F$28:$F$39</c:f>
              <c:numCache>
                <c:formatCode>#,##0.0</c:formatCode>
                <c:ptCount val="12"/>
                <c:pt idx="0">
                  <c:v>20.13</c:v>
                </c:pt>
                <c:pt idx="1">
                  <c:v>13.53</c:v>
                </c:pt>
                <c:pt idx="2">
                  <c:v>33.200000000000003</c:v>
                </c:pt>
                <c:pt idx="3">
                  <c:v>16.809999999999999</c:v>
                </c:pt>
                <c:pt idx="4">
                  <c:v>24.12</c:v>
                </c:pt>
                <c:pt idx="5">
                  <c:v>42.77</c:v>
                </c:pt>
                <c:pt idx="6">
                  <c:v>15.34</c:v>
                </c:pt>
                <c:pt idx="7">
                  <c:v>2.93</c:v>
                </c:pt>
                <c:pt idx="8">
                  <c:v>27.69</c:v>
                </c:pt>
                <c:pt idx="9">
                  <c:v>9.0299999999999994</c:v>
                </c:pt>
                <c:pt idx="10">
                  <c:v>29</c:v>
                </c:pt>
                <c:pt idx="11">
                  <c:v>11</c:v>
                </c:pt>
              </c:numCache>
            </c:numRef>
          </c:val>
          <c:extLst>
            <c:ext xmlns:c16="http://schemas.microsoft.com/office/drawing/2014/chart" uri="{C3380CC4-5D6E-409C-BE32-E72D297353CC}">
              <c16:uniqueId val="{00000007-3735-4CE6-8620-19EAA35D5CDD}"/>
            </c:ext>
          </c:extLst>
        </c:ser>
        <c:dLbls>
          <c:showLegendKey val="0"/>
          <c:showVal val="0"/>
          <c:showCatName val="0"/>
          <c:showSerName val="0"/>
          <c:showPercent val="0"/>
          <c:showBubbleSize val="0"/>
        </c:dLbls>
        <c:gapWidth val="150"/>
        <c:axId val="434910008"/>
        <c:axId val="434906400"/>
      </c:barChart>
      <c:catAx>
        <c:axId val="4349100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434906400"/>
        <c:crosses val="autoZero"/>
        <c:auto val="1"/>
        <c:lblAlgn val="ctr"/>
        <c:lblOffset val="100"/>
        <c:noMultiLvlLbl val="0"/>
      </c:catAx>
      <c:valAx>
        <c:axId val="43490640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GB" sz="1100">
                    <a:latin typeface="Arial" panose="020B0604020202020204" pitchFamily="34" charset="0"/>
                    <a:cs typeface="Arial" panose="020B0604020202020204" pitchFamily="34" charset="0"/>
                  </a:rPr>
                  <a:t>Increased</a:t>
                </a:r>
                <a:r>
                  <a:rPr lang="en-GB" sz="1100" baseline="0">
                    <a:latin typeface="Arial" panose="020B0604020202020204" pitchFamily="34" charset="0"/>
                    <a:cs typeface="Arial" panose="020B0604020202020204" pitchFamily="34" charset="0"/>
                  </a:rPr>
                  <a:t> Winter Mortality Index</a:t>
                </a:r>
              </a:p>
            </c:rich>
          </c:tx>
          <c:layout>
            <c:manualLayout>
              <c:xMode val="edge"/>
              <c:yMode val="edge"/>
              <c:x val="9.5737588623896093E-3"/>
              <c:y val="0.18513386536916426"/>
            </c:manualLayout>
          </c:layout>
          <c:overlay val="0"/>
          <c:spPr>
            <a:noFill/>
            <a:ln>
              <a:noFill/>
            </a:ln>
            <a:effectLst/>
          </c:sp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434910008"/>
        <c:crosses val="autoZero"/>
        <c:crossBetween val="between"/>
      </c:valAx>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sz="1200" b="1">
                <a:latin typeface="Arial" panose="020B0604020202020204" pitchFamily="34" charset="0"/>
                <a:cs typeface="Arial" panose="020B0604020202020204" pitchFamily="34" charset="0"/>
              </a:rPr>
              <a:t>Figure 4: Increased Winter Mortality Index by sex, Scotland, </a:t>
            </a:r>
          </a:p>
          <a:p>
            <a:pPr>
              <a:defRPr/>
            </a:pPr>
            <a:r>
              <a:rPr lang="en-GB" sz="1200" b="1">
                <a:latin typeface="Arial" panose="020B0604020202020204" pitchFamily="34" charset="0"/>
                <a:cs typeface="Arial" panose="020B0604020202020204" pitchFamily="34" charset="0"/>
              </a:rPr>
              <a:t>1990/91 to 2023/24</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8.1019996111580436E-2"/>
          <c:y val="0.15620775216667798"/>
          <c:w val="0.90395754224354929"/>
          <c:h val="0.62046016024639483"/>
        </c:manualLayout>
      </c:layout>
      <c:barChart>
        <c:barDir val="col"/>
        <c:grouping val="clustered"/>
        <c:varyColors val="0"/>
        <c:ser>
          <c:idx val="1"/>
          <c:order val="0"/>
          <c:tx>
            <c:strRef>
              <c:f>'Data for Fig 4'!$C$6</c:f>
              <c:strCache>
                <c:ptCount val="1"/>
                <c:pt idx="0">
                  <c:v>Females</c:v>
                </c:pt>
              </c:strCache>
            </c:strRef>
          </c:tx>
          <c:spPr>
            <a:solidFill>
              <a:srgbClr val="BF78D3"/>
            </a:solidFill>
            <a:ln>
              <a:noFill/>
              <a:prstDash val="dash"/>
            </a:ln>
            <a:effectLst/>
          </c:spPr>
          <c:invertIfNegative val="0"/>
          <c:cat>
            <c:strRef>
              <c:f>'Data for Fig 4'!$B$7:$B$40</c:f>
              <c:strCache>
                <c:ptCount val="34"/>
                <c:pt idx="0">
                  <c:v>1990/91</c:v>
                </c:pt>
                <c:pt idx="1">
                  <c:v>1991/92</c:v>
                </c:pt>
                <c:pt idx="2">
                  <c:v>1992/93</c:v>
                </c:pt>
                <c:pt idx="3">
                  <c:v>1993/94</c:v>
                </c:pt>
                <c:pt idx="4">
                  <c:v>1994/95</c:v>
                </c:pt>
                <c:pt idx="5">
                  <c:v>1995/96</c:v>
                </c:pt>
                <c:pt idx="6">
                  <c:v>1996/97</c:v>
                </c:pt>
                <c:pt idx="7">
                  <c:v>1997/98</c:v>
                </c:pt>
                <c:pt idx="8">
                  <c:v>1998/99</c:v>
                </c:pt>
                <c:pt idx="9">
                  <c:v>1999/2000</c:v>
                </c:pt>
                <c:pt idx="10">
                  <c:v>2000/01</c:v>
                </c:pt>
                <c:pt idx="11">
                  <c:v>2001/02</c:v>
                </c:pt>
                <c:pt idx="12">
                  <c:v>2002/03</c:v>
                </c:pt>
                <c:pt idx="13">
                  <c:v>2003/04</c:v>
                </c:pt>
                <c:pt idx="14">
                  <c:v>2004/05</c:v>
                </c:pt>
                <c:pt idx="15">
                  <c:v>2005/06</c:v>
                </c:pt>
                <c:pt idx="16">
                  <c:v>2006/07</c:v>
                </c:pt>
                <c:pt idx="17">
                  <c:v>2007/08</c:v>
                </c:pt>
                <c:pt idx="18">
                  <c:v>2008/09</c:v>
                </c:pt>
                <c:pt idx="19">
                  <c:v>2009/10</c:v>
                </c:pt>
                <c:pt idx="20">
                  <c:v>2010/11</c:v>
                </c:pt>
                <c:pt idx="21">
                  <c:v>2011/12</c:v>
                </c:pt>
                <c:pt idx="22">
                  <c:v>2012/13</c:v>
                </c:pt>
                <c:pt idx="23">
                  <c:v>2013/14</c:v>
                </c:pt>
                <c:pt idx="24">
                  <c:v>2014/15</c:v>
                </c:pt>
                <c:pt idx="25">
                  <c:v>2015/16</c:v>
                </c:pt>
                <c:pt idx="26">
                  <c:v>2016/17</c:v>
                </c:pt>
                <c:pt idx="27">
                  <c:v>2017/18 </c:v>
                </c:pt>
                <c:pt idx="28">
                  <c:v>2018/19</c:v>
                </c:pt>
                <c:pt idx="29">
                  <c:v>2019/20</c:v>
                </c:pt>
                <c:pt idx="30">
                  <c:v>2020/21</c:v>
                </c:pt>
                <c:pt idx="31">
                  <c:v>2021/22</c:v>
                </c:pt>
                <c:pt idx="32">
                  <c:v>2022/23</c:v>
                </c:pt>
                <c:pt idx="33">
                  <c:v>2023/24 provisional</c:v>
                </c:pt>
              </c:strCache>
            </c:strRef>
          </c:cat>
          <c:val>
            <c:numRef>
              <c:f>'Data for Fig 4'!$C$7:$C$40</c:f>
              <c:numCache>
                <c:formatCode>#,##0.0</c:formatCode>
                <c:ptCount val="34"/>
                <c:pt idx="0">
                  <c:v>15.250349092359864</c:v>
                </c:pt>
                <c:pt idx="1">
                  <c:v>16.106407494614498</c:v>
                </c:pt>
                <c:pt idx="2">
                  <c:v>15.208640157093765</c:v>
                </c:pt>
                <c:pt idx="3">
                  <c:v>13.759438272495551</c:v>
                </c:pt>
                <c:pt idx="4">
                  <c:v>12.555538914682243</c:v>
                </c:pt>
                <c:pt idx="5">
                  <c:v>21.013982496730712</c:v>
                </c:pt>
                <c:pt idx="6">
                  <c:v>23.793814432989691</c:v>
                </c:pt>
                <c:pt idx="7">
                  <c:v>15.710620831195484</c:v>
                </c:pt>
                <c:pt idx="8">
                  <c:v>29.024173758680103</c:v>
                </c:pt>
                <c:pt idx="9">
                  <c:v>31.348177923520389</c:v>
                </c:pt>
                <c:pt idx="10">
                  <c:v>13.865990276897062</c:v>
                </c:pt>
                <c:pt idx="11">
                  <c:v>12.580578082761489</c:v>
                </c:pt>
                <c:pt idx="12">
                  <c:v>16.325147296522239</c:v>
                </c:pt>
                <c:pt idx="13">
                  <c:v>18.622287760690963</c:v>
                </c:pt>
                <c:pt idx="14">
                  <c:v>17.309137764415333</c:v>
                </c:pt>
                <c:pt idx="15">
                  <c:v>9.6529226161826838</c:v>
                </c:pt>
                <c:pt idx="16">
                  <c:v>20.1741334655866</c:v>
                </c:pt>
                <c:pt idx="17">
                  <c:v>15.575027382256298</c:v>
                </c:pt>
                <c:pt idx="18">
                  <c:v>23.790024455439912</c:v>
                </c:pt>
                <c:pt idx="19">
                  <c:v>16.722426991777716</c:v>
                </c:pt>
                <c:pt idx="20">
                  <c:v>15.032902201043793</c:v>
                </c:pt>
                <c:pt idx="21">
                  <c:v>8.8523879221553639</c:v>
                </c:pt>
                <c:pt idx="22">
                  <c:v>12.977425912057345</c:v>
                </c:pt>
                <c:pt idx="23">
                  <c:v>11.57967111671346</c:v>
                </c:pt>
                <c:pt idx="24">
                  <c:v>26.299777258651599</c:v>
                </c:pt>
                <c:pt idx="25">
                  <c:v>18.688818034345807</c:v>
                </c:pt>
                <c:pt idx="26">
                  <c:v>18.549042997343165</c:v>
                </c:pt>
                <c:pt idx="27">
                  <c:v>32.50623036081916</c:v>
                </c:pt>
                <c:pt idx="28">
                  <c:v>13.005320607756021</c:v>
                </c:pt>
                <c:pt idx="29">
                  <c:v>3.1957390146471369</c:v>
                </c:pt>
                <c:pt idx="30">
                  <c:v>23.278549912804525</c:v>
                </c:pt>
                <c:pt idx="31">
                  <c:v>6.1986844000576173</c:v>
                </c:pt>
                <c:pt idx="32">
                  <c:v>24.397425021208644</c:v>
                </c:pt>
                <c:pt idx="33">
                  <c:v>11.095561775289884</c:v>
                </c:pt>
              </c:numCache>
            </c:numRef>
          </c:val>
          <c:extLst>
            <c:ext xmlns:c16="http://schemas.microsoft.com/office/drawing/2014/chart" uri="{C3380CC4-5D6E-409C-BE32-E72D297353CC}">
              <c16:uniqueId val="{00000001-175B-473B-B227-CC69DFA535DA}"/>
            </c:ext>
          </c:extLst>
        </c:ser>
        <c:ser>
          <c:idx val="0"/>
          <c:order val="1"/>
          <c:tx>
            <c:strRef>
              <c:f>'Data for Fig 4'!$D$6</c:f>
              <c:strCache>
                <c:ptCount val="1"/>
                <c:pt idx="0">
                  <c:v>Males</c:v>
                </c:pt>
              </c:strCache>
            </c:strRef>
          </c:tx>
          <c:spPr>
            <a:solidFill>
              <a:srgbClr val="6D297F"/>
            </a:solidFill>
            <a:ln>
              <a:noFill/>
            </a:ln>
            <a:effectLst/>
          </c:spPr>
          <c:invertIfNegative val="0"/>
          <c:cat>
            <c:strRef>
              <c:f>'Data for Fig 4'!$B$7:$B$40</c:f>
              <c:strCache>
                <c:ptCount val="34"/>
                <c:pt idx="0">
                  <c:v>1990/91</c:v>
                </c:pt>
                <c:pt idx="1">
                  <c:v>1991/92</c:v>
                </c:pt>
                <c:pt idx="2">
                  <c:v>1992/93</c:v>
                </c:pt>
                <c:pt idx="3">
                  <c:v>1993/94</c:v>
                </c:pt>
                <c:pt idx="4">
                  <c:v>1994/95</c:v>
                </c:pt>
                <c:pt idx="5">
                  <c:v>1995/96</c:v>
                </c:pt>
                <c:pt idx="6">
                  <c:v>1996/97</c:v>
                </c:pt>
                <c:pt idx="7">
                  <c:v>1997/98</c:v>
                </c:pt>
                <c:pt idx="8">
                  <c:v>1998/99</c:v>
                </c:pt>
                <c:pt idx="9">
                  <c:v>1999/2000</c:v>
                </c:pt>
                <c:pt idx="10">
                  <c:v>2000/01</c:v>
                </c:pt>
                <c:pt idx="11">
                  <c:v>2001/02</c:v>
                </c:pt>
                <c:pt idx="12">
                  <c:v>2002/03</c:v>
                </c:pt>
                <c:pt idx="13">
                  <c:v>2003/04</c:v>
                </c:pt>
                <c:pt idx="14">
                  <c:v>2004/05</c:v>
                </c:pt>
                <c:pt idx="15">
                  <c:v>2005/06</c:v>
                </c:pt>
                <c:pt idx="16">
                  <c:v>2006/07</c:v>
                </c:pt>
                <c:pt idx="17">
                  <c:v>2007/08</c:v>
                </c:pt>
                <c:pt idx="18">
                  <c:v>2008/09</c:v>
                </c:pt>
                <c:pt idx="19">
                  <c:v>2009/10</c:v>
                </c:pt>
                <c:pt idx="20">
                  <c:v>2010/11</c:v>
                </c:pt>
                <c:pt idx="21">
                  <c:v>2011/12</c:v>
                </c:pt>
                <c:pt idx="22">
                  <c:v>2012/13</c:v>
                </c:pt>
                <c:pt idx="23">
                  <c:v>2013/14</c:v>
                </c:pt>
                <c:pt idx="24">
                  <c:v>2014/15</c:v>
                </c:pt>
                <c:pt idx="25">
                  <c:v>2015/16</c:v>
                </c:pt>
                <c:pt idx="26">
                  <c:v>2016/17</c:v>
                </c:pt>
                <c:pt idx="27">
                  <c:v>2017/18 </c:v>
                </c:pt>
                <c:pt idx="28">
                  <c:v>2018/19</c:v>
                </c:pt>
                <c:pt idx="29">
                  <c:v>2019/20</c:v>
                </c:pt>
                <c:pt idx="30">
                  <c:v>2020/21</c:v>
                </c:pt>
                <c:pt idx="31">
                  <c:v>2021/22</c:v>
                </c:pt>
                <c:pt idx="32">
                  <c:v>2022/23</c:v>
                </c:pt>
                <c:pt idx="33">
                  <c:v>2023/24 provisional</c:v>
                </c:pt>
              </c:strCache>
            </c:strRef>
          </c:cat>
          <c:val>
            <c:numRef>
              <c:f>'Data for Fig 4'!$D$7:$D$40</c:f>
              <c:numCache>
                <c:formatCode>#,##0.0</c:formatCode>
                <c:ptCount val="34"/>
                <c:pt idx="0">
                  <c:v>9.599531989576132</c:v>
                </c:pt>
                <c:pt idx="1">
                  <c:v>13.703465982028241</c:v>
                </c:pt>
                <c:pt idx="2">
                  <c:v>12.584317032040472</c:v>
                </c:pt>
                <c:pt idx="3">
                  <c:v>12.135692905529591</c:v>
                </c:pt>
                <c:pt idx="4">
                  <c:v>11.435258259402383</c:v>
                </c:pt>
                <c:pt idx="5">
                  <c:v>16.962930847604596</c:v>
                </c:pt>
                <c:pt idx="6">
                  <c:v>14.67839472237493</c:v>
                </c:pt>
                <c:pt idx="7">
                  <c:v>12.060693964074529</c:v>
                </c:pt>
                <c:pt idx="8">
                  <c:v>22.278796107716676</c:v>
                </c:pt>
                <c:pt idx="9">
                  <c:v>25.466407233604212</c:v>
                </c:pt>
                <c:pt idx="10">
                  <c:v>10.391548972327477</c:v>
                </c:pt>
                <c:pt idx="11">
                  <c:v>7.0602761252665847</c:v>
                </c:pt>
                <c:pt idx="12">
                  <c:v>10.530721580445338</c:v>
                </c:pt>
                <c:pt idx="13">
                  <c:v>12.35541232663866</c:v>
                </c:pt>
                <c:pt idx="14">
                  <c:v>13.345755211366019</c:v>
                </c:pt>
                <c:pt idx="15">
                  <c:v>10.271602041414912</c:v>
                </c:pt>
                <c:pt idx="16">
                  <c:v>10.760602874167542</c:v>
                </c:pt>
                <c:pt idx="17">
                  <c:v>8.7609075043630025</c:v>
                </c:pt>
                <c:pt idx="18">
                  <c:v>17.234675900613571</c:v>
                </c:pt>
                <c:pt idx="19">
                  <c:v>15.906988219330167</c:v>
                </c:pt>
                <c:pt idx="20">
                  <c:v>13.433371196269505</c:v>
                </c:pt>
                <c:pt idx="21">
                  <c:v>7.133164198477786</c:v>
                </c:pt>
                <c:pt idx="22">
                  <c:v>9.1800981079187114</c:v>
                </c:pt>
                <c:pt idx="23">
                  <c:v>7.0932183081715792</c:v>
                </c:pt>
                <c:pt idx="24">
                  <c:v>18.735711019661636</c:v>
                </c:pt>
                <c:pt idx="25">
                  <c:v>13.536767236434553</c:v>
                </c:pt>
                <c:pt idx="26">
                  <c:v>11.21859017122526</c:v>
                </c:pt>
                <c:pt idx="27">
                  <c:v>19.899023158819009</c:v>
                </c:pt>
                <c:pt idx="28">
                  <c:v>9.6666851533470126</c:v>
                </c:pt>
                <c:pt idx="29">
                  <c:v>2.0670958996950186</c:v>
                </c:pt>
                <c:pt idx="30">
                  <c:v>22.198444595229397</c:v>
                </c:pt>
                <c:pt idx="31">
                  <c:v>6.4833196145838379</c:v>
                </c:pt>
                <c:pt idx="32">
                  <c:v>16.473566351864473</c:v>
                </c:pt>
                <c:pt idx="33">
                  <c:v>6.7367180595109497</c:v>
                </c:pt>
              </c:numCache>
            </c:numRef>
          </c:val>
          <c:extLst>
            <c:ext xmlns:c16="http://schemas.microsoft.com/office/drawing/2014/chart" uri="{C3380CC4-5D6E-409C-BE32-E72D297353CC}">
              <c16:uniqueId val="{00000000-175B-473B-B227-CC69DFA535DA}"/>
            </c:ext>
          </c:extLst>
        </c:ser>
        <c:dLbls>
          <c:showLegendKey val="0"/>
          <c:showVal val="0"/>
          <c:showCatName val="0"/>
          <c:showSerName val="0"/>
          <c:showPercent val="0"/>
          <c:showBubbleSize val="0"/>
        </c:dLbls>
        <c:gapWidth val="137"/>
        <c:axId val="427319760"/>
        <c:axId val="427318776"/>
      </c:barChart>
      <c:catAx>
        <c:axId val="4273197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427318776"/>
        <c:crosses val="autoZero"/>
        <c:auto val="1"/>
        <c:lblAlgn val="ctr"/>
        <c:lblOffset val="100"/>
        <c:tickLblSkip val="1"/>
        <c:tickMarkSkip val="5"/>
        <c:noMultiLvlLbl val="0"/>
      </c:catAx>
      <c:valAx>
        <c:axId val="427318776"/>
        <c:scaling>
          <c:orientation val="minMax"/>
          <c:max val="35"/>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r>
                  <a:rPr lang="en-GB" sz="1200"/>
                  <a:t>Increased Winter Mortality Index</a:t>
                </a:r>
              </a:p>
              <a:p>
                <a:pPr>
                  <a:defRPr sz="1200"/>
                </a:pPr>
                <a:endParaRPr lang="en-GB" sz="1200"/>
              </a:p>
            </c:rich>
          </c:tx>
          <c:overlay val="0"/>
          <c:spPr>
            <a:noFill/>
            <a:ln>
              <a:noFill/>
            </a:ln>
            <a:effectLst/>
          </c:spPr>
          <c:txPr>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427319760"/>
        <c:crosses val="autoZero"/>
        <c:crossBetween val="between"/>
        <c:majorUnit val="5"/>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sz="1200" b="1">
                <a:latin typeface="Arial" panose="020B0604020202020204" pitchFamily="34" charset="0"/>
                <a:cs typeface="Arial" panose="020B0604020202020204" pitchFamily="34" charset="0"/>
              </a:rPr>
              <a:t>Figure 5: Increased Winter Mortality Index by SIMD quintile, </a:t>
            </a:r>
          </a:p>
          <a:p>
            <a:pPr>
              <a:defRPr/>
            </a:pPr>
            <a:r>
              <a:rPr lang="en-GB" sz="1200" b="1">
                <a:latin typeface="Arial" panose="020B0604020202020204" pitchFamily="34" charset="0"/>
                <a:cs typeface="Arial" panose="020B0604020202020204" pitchFamily="34" charset="0"/>
              </a:rPr>
              <a:t>2010/11 to 2023/24</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9.4553383931414478E-2"/>
          <c:y val="9.9699243657157557E-2"/>
          <c:w val="0.89040197663029674"/>
          <c:h val="0.66283826503791443"/>
        </c:manualLayout>
      </c:layout>
      <c:barChart>
        <c:barDir val="col"/>
        <c:grouping val="clustered"/>
        <c:varyColors val="0"/>
        <c:ser>
          <c:idx val="1"/>
          <c:order val="0"/>
          <c:tx>
            <c:strRef>
              <c:f>'Data for Fig 5'!$C$5</c:f>
              <c:strCache>
                <c:ptCount val="1"/>
                <c:pt idx="0">
                  <c:v>1: most deprived 20%</c:v>
                </c:pt>
              </c:strCache>
            </c:strRef>
          </c:tx>
          <c:spPr>
            <a:solidFill>
              <a:srgbClr val="6D297F"/>
            </a:solidFill>
            <a:ln>
              <a:noFill/>
              <a:prstDash val="dash"/>
            </a:ln>
            <a:effectLst/>
          </c:spPr>
          <c:invertIfNegative val="0"/>
          <c:cat>
            <c:strRef>
              <c:f>'Data for Fig 5'!$B$6:$B$19</c:f>
              <c:strCache>
                <c:ptCount val="14"/>
                <c:pt idx="0">
                  <c:v>2010/11 </c:v>
                </c:pt>
                <c:pt idx="1">
                  <c:v>2011/12</c:v>
                </c:pt>
                <c:pt idx="2">
                  <c:v>2012/13</c:v>
                </c:pt>
                <c:pt idx="3">
                  <c:v>2013/14</c:v>
                </c:pt>
                <c:pt idx="4">
                  <c:v>2014/15 </c:v>
                </c:pt>
                <c:pt idx="5">
                  <c:v>2015/16</c:v>
                </c:pt>
                <c:pt idx="6">
                  <c:v>2016/17</c:v>
                </c:pt>
                <c:pt idx="7">
                  <c:v>2017/18</c:v>
                </c:pt>
                <c:pt idx="8">
                  <c:v>2018/19</c:v>
                </c:pt>
                <c:pt idx="9">
                  <c:v>2019/20</c:v>
                </c:pt>
                <c:pt idx="10">
                  <c:v>2020/21</c:v>
                </c:pt>
                <c:pt idx="11">
                  <c:v>2021/22</c:v>
                </c:pt>
                <c:pt idx="12">
                  <c:v>2022/23</c:v>
                </c:pt>
                <c:pt idx="13">
                  <c:v>2023/24 provisional</c:v>
                </c:pt>
              </c:strCache>
            </c:strRef>
          </c:cat>
          <c:val>
            <c:numRef>
              <c:f>'Data for Fig 5'!$C$6:$C$19</c:f>
              <c:numCache>
                <c:formatCode>General</c:formatCode>
                <c:ptCount val="14"/>
                <c:pt idx="0">
                  <c:v>16</c:v>
                </c:pt>
                <c:pt idx="1">
                  <c:v>9</c:v>
                </c:pt>
                <c:pt idx="2">
                  <c:v>8</c:v>
                </c:pt>
                <c:pt idx="3">
                  <c:v>10</c:v>
                </c:pt>
                <c:pt idx="4">
                  <c:v>23</c:v>
                </c:pt>
                <c:pt idx="5">
                  <c:v>13</c:v>
                </c:pt>
                <c:pt idx="6">
                  <c:v>15</c:v>
                </c:pt>
                <c:pt idx="7">
                  <c:v>26</c:v>
                </c:pt>
                <c:pt idx="8">
                  <c:v>9</c:v>
                </c:pt>
                <c:pt idx="9">
                  <c:v>0</c:v>
                </c:pt>
                <c:pt idx="10">
                  <c:v>22</c:v>
                </c:pt>
                <c:pt idx="11">
                  <c:v>5</c:v>
                </c:pt>
                <c:pt idx="12">
                  <c:v>25</c:v>
                </c:pt>
                <c:pt idx="13">
                  <c:v>10</c:v>
                </c:pt>
              </c:numCache>
            </c:numRef>
          </c:val>
          <c:extLst>
            <c:ext xmlns:c16="http://schemas.microsoft.com/office/drawing/2014/chart" uri="{C3380CC4-5D6E-409C-BE32-E72D297353CC}">
              <c16:uniqueId val="{00000000-EBCA-4A62-8FBF-89457CB6D8E8}"/>
            </c:ext>
          </c:extLst>
        </c:ser>
        <c:ser>
          <c:idx val="2"/>
          <c:order val="1"/>
          <c:tx>
            <c:strRef>
              <c:f>'Data for Fig 5'!$D$5</c:f>
              <c:strCache>
                <c:ptCount val="1"/>
                <c:pt idx="0">
                  <c:v>2nd</c:v>
                </c:pt>
              </c:strCache>
            </c:strRef>
          </c:tx>
          <c:spPr>
            <a:solidFill>
              <a:srgbClr val="F46A25"/>
            </a:solidFill>
            <a:ln w="12700">
              <a:noFill/>
              <a:prstDash val="sysDash"/>
            </a:ln>
            <a:effectLst/>
          </c:spPr>
          <c:invertIfNegative val="0"/>
          <c:cat>
            <c:strRef>
              <c:f>'Data for Fig 5'!$B$6:$B$19</c:f>
              <c:strCache>
                <c:ptCount val="14"/>
                <c:pt idx="0">
                  <c:v>2010/11 </c:v>
                </c:pt>
                <c:pt idx="1">
                  <c:v>2011/12</c:v>
                </c:pt>
                <c:pt idx="2">
                  <c:v>2012/13</c:v>
                </c:pt>
                <c:pt idx="3">
                  <c:v>2013/14</c:v>
                </c:pt>
                <c:pt idx="4">
                  <c:v>2014/15 </c:v>
                </c:pt>
                <c:pt idx="5">
                  <c:v>2015/16</c:v>
                </c:pt>
                <c:pt idx="6">
                  <c:v>2016/17</c:v>
                </c:pt>
                <c:pt idx="7">
                  <c:v>2017/18</c:v>
                </c:pt>
                <c:pt idx="8">
                  <c:v>2018/19</c:v>
                </c:pt>
                <c:pt idx="9">
                  <c:v>2019/20</c:v>
                </c:pt>
                <c:pt idx="10">
                  <c:v>2020/21</c:v>
                </c:pt>
                <c:pt idx="11">
                  <c:v>2021/22</c:v>
                </c:pt>
                <c:pt idx="12">
                  <c:v>2022/23</c:v>
                </c:pt>
                <c:pt idx="13">
                  <c:v>2023/24 provisional</c:v>
                </c:pt>
              </c:strCache>
            </c:strRef>
          </c:cat>
          <c:val>
            <c:numRef>
              <c:f>'Data for Fig 5'!$D$6:$D$19</c:f>
              <c:numCache>
                <c:formatCode>General</c:formatCode>
                <c:ptCount val="14"/>
                <c:pt idx="0">
                  <c:v>13</c:v>
                </c:pt>
                <c:pt idx="1">
                  <c:v>9</c:v>
                </c:pt>
                <c:pt idx="2">
                  <c:v>12</c:v>
                </c:pt>
                <c:pt idx="3">
                  <c:v>6</c:v>
                </c:pt>
                <c:pt idx="4">
                  <c:v>21</c:v>
                </c:pt>
                <c:pt idx="5">
                  <c:v>20</c:v>
                </c:pt>
                <c:pt idx="6">
                  <c:v>14</c:v>
                </c:pt>
                <c:pt idx="7">
                  <c:v>26</c:v>
                </c:pt>
                <c:pt idx="8">
                  <c:v>11</c:v>
                </c:pt>
                <c:pt idx="9">
                  <c:v>5</c:v>
                </c:pt>
                <c:pt idx="10">
                  <c:v>25</c:v>
                </c:pt>
                <c:pt idx="11">
                  <c:v>1</c:v>
                </c:pt>
                <c:pt idx="12">
                  <c:v>20</c:v>
                </c:pt>
                <c:pt idx="13">
                  <c:v>9</c:v>
                </c:pt>
              </c:numCache>
            </c:numRef>
          </c:val>
          <c:extLst>
            <c:ext xmlns:c16="http://schemas.microsoft.com/office/drawing/2014/chart" uri="{C3380CC4-5D6E-409C-BE32-E72D297353CC}">
              <c16:uniqueId val="{00000001-EBCA-4A62-8FBF-89457CB6D8E8}"/>
            </c:ext>
          </c:extLst>
        </c:ser>
        <c:ser>
          <c:idx val="3"/>
          <c:order val="2"/>
          <c:tx>
            <c:strRef>
              <c:f>'Data for Fig 5'!$E$5</c:f>
              <c:strCache>
                <c:ptCount val="1"/>
                <c:pt idx="0">
                  <c:v>3rd</c:v>
                </c:pt>
              </c:strCache>
            </c:strRef>
          </c:tx>
          <c:spPr>
            <a:solidFill>
              <a:srgbClr val="949494"/>
            </a:solidFill>
            <a:ln w="38100">
              <a:noFill/>
              <a:prstDash val="solid"/>
            </a:ln>
            <a:effectLst/>
          </c:spPr>
          <c:invertIfNegative val="0"/>
          <c:cat>
            <c:strRef>
              <c:f>'Data for Fig 5'!$B$6:$B$19</c:f>
              <c:strCache>
                <c:ptCount val="14"/>
                <c:pt idx="0">
                  <c:v>2010/11 </c:v>
                </c:pt>
                <c:pt idx="1">
                  <c:v>2011/12</c:v>
                </c:pt>
                <c:pt idx="2">
                  <c:v>2012/13</c:v>
                </c:pt>
                <c:pt idx="3">
                  <c:v>2013/14</c:v>
                </c:pt>
                <c:pt idx="4">
                  <c:v>2014/15 </c:v>
                </c:pt>
                <c:pt idx="5">
                  <c:v>2015/16</c:v>
                </c:pt>
                <c:pt idx="6">
                  <c:v>2016/17</c:v>
                </c:pt>
                <c:pt idx="7">
                  <c:v>2017/18</c:v>
                </c:pt>
                <c:pt idx="8">
                  <c:v>2018/19</c:v>
                </c:pt>
                <c:pt idx="9">
                  <c:v>2019/20</c:v>
                </c:pt>
                <c:pt idx="10">
                  <c:v>2020/21</c:v>
                </c:pt>
                <c:pt idx="11">
                  <c:v>2021/22</c:v>
                </c:pt>
                <c:pt idx="12">
                  <c:v>2022/23</c:v>
                </c:pt>
                <c:pt idx="13">
                  <c:v>2023/24 provisional</c:v>
                </c:pt>
              </c:strCache>
            </c:strRef>
          </c:cat>
          <c:val>
            <c:numRef>
              <c:f>'Data for Fig 5'!$E$6:$E$19</c:f>
              <c:numCache>
                <c:formatCode>General</c:formatCode>
                <c:ptCount val="14"/>
                <c:pt idx="0">
                  <c:v>15</c:v>
                </c:pt>
                <c:pt idx="1">
                  <c:v>9</c:v>
                </c:pt>
                <c:pt idx="2">
                  <c:v>12</c:v>
                </c:pt>
                <c:pt idx="3">
                  <c:v>12</c:v>
                </c:pt>
                <c:pt idx="4">
                  <c:v>25</c:v>
                </c:pt>
                <c:pt idx="5">
                  <c:v>17</c:v>
                </c:pt>
                <c:pt idx="6">
                  <c:v>16</c:v>
                </c:pt>
                <c:pt idx="7">
                  <c:v>25</c:v>
                </c:pt>
                <c:pt idx="8">
                  <c:v>8</c:v>
                </c:pt>
                <c:pt idx="9">
                  <c:v>6</c:v>
                </c:pt>
                <c:pt idx="10">
                  <c:v>24</c:v>
                </c:pt>
                <c:pt idx="11">
                  <c:v>7</c:v>
                </c:pt>
                <c:pt idx="12">
                  <c:v>19</c:v>
                </c:pt>
                <c:pt idx="13">
                  <c:v>12</c:v>
                </c:pt>
              </c:numCache>
            </c:numRef>
          </c:val>
          <c:extLst>
            <c:ext xmlns:c16="http://schemas.microsoft.com/office/drawing/2014/chart" uri="{C3380CC4-5D6E-409C-BE32-E72D297353CC}">
              <c16:uniqueId val="{00000002-EBCA-4A62-8FBF-89457CB6D8E8}"/>
            </c:ext>
          </c:extLst>
        </c:ser>
        <c:ser>
          <c:idx val="0"/>
          <c:order val="3"/>
          <c:tx>
            <c:strRef>
              <c:f>'Data for Fig 5'!$F$5</c:f>
              <c:strCache>
                <c:ptCount val="1"/>
                <c:pt idx="0">
                  <c:v>4th</c:v>
                </c:pt>
              </c:strCache>
            </c:strRef>
          </c:tx>
          <c:spPr>
            <a:solidFill>
              <a:srgbClr val="333333"/>
            </a:solidFill>
            <a:ln>
              <a:noFill/>
            </a:ln>
            <a:effectLst/>
          </c:spPr>
          <c:invertIfNegative val="0"/>
          <c:cat>
            <c:strRef>
              <c:f>'Data for Fig 5'!$B$6:$B$19</c:f>
              <c:strCache>
                <c:ptCount val="14"/>
                <c:pt idx="0">
                  <c:v>2010/11 </c:v>
                </c:pt>
                <c:pt idx="1">
                  <c:v>2011/12</c:v>
                </c:pt>
                <c:pt idx="2">
                  <c:v>2012/13</c:v>
                </c:pt>
                <c:pt idx="3">
                  <c:v>2013/14</c:v>
                </c:pt>
                <c:pt idx="4">
                  <c:v>2014/15 </c:v>
                </c:pt>
                <c:pt idx="5">
                  <c:v>2015/16</c:v>
                </c:pt>
                <c:pt idx="6">
                  <c:v>2016/17</c:v>
                </c:pt>
                <c:pt idx="7">
                  <c:v>2017/18</c:v>
                </c:pt>
                <c:pt idx="8">
                  <c:v>2018/19</c:v>
                </c:pt>
                <c:pt idx="9">
                  <c:v>2019/20</c:v>
                </c:pt>
                <c:pt idx="10">
                  <c:v>2020/21</c:v>
                </c:pt>
                <c:pt idx="11">
                  <c:v>2021/22</c:v>
                </c:pt>
                <c:pt idx="12">
                  <c:v>2022/23</c:v>
                </c:pt>
                <c:pt idx="13">
                  <c:v>2023/24 provisional</c:v>
                </c:pt>
              </c:strCache>
            </c:strRef>
          </c:cat>
          <c:val>
            <c:numRef>
              <c:f>'Data for Fig 5'!$F$6:$F$19</c:f>
              <c:numCache>
                <c:formatCode>General</c:formatCode>
                <c:ptCount val="14"/>
                <c:pt idx="0">
                  <c:v>12</c:v>
                </c:pt>
                <c:pt idx="1">
                  <c:v>5</c:v>
                </c:pt>
                <c:pt idx="2">
                  <c:v>14</c:v>
                </c:pt>
                <c:pt idx="3">
                  <c:v>12</c:v>
                </c:pt>
                <c:pt idx="4">
                  <c:v>19</c:v>
                </c:pt>
                <c:pt idx="5">
                  <c:v>17</c:v>
                </c:pt>
                <c:pt idx="6">
                  <c:v>17</c:v>
                </c:pt>
                <c:pt idx="7">
                  <c:v>25</c:v>
                </c:pt>
                <c:pt idx="8">
                  <c:v>15</c:v>
                </c:pt>
                <c:pt idx="9">
                  <c:v>3</c:v>
                </c:pt>
                <c:pt idx="10">
                  <c:v>21</c:v>
                </c:pt>
                <c:pt idx="11">
                  <c:v>10</c:v>
                </c:pt>
                <c:pt idx="12">
                  <c:v>17</c:v>
                </c:pt>
                <c:pt idx="13">
                  <c:v>4</c:v>
                </c:pt>
              </c:numCache>
            </c:numRef>
          </c:val>
          <c:extLst>
            <c:ext xmlns:c16="http://schemas.microsoft.com/office/drawing/2014/chart" uri="{C3380CC4-5D6E-409C-BE32-E72D297353CC}">
              <c16:uniqueId val="{00000003-EBCA-4A62-8FBF-89457CB6D8E8}"/>
            </c:ext>
          </c:extLst>
        </c:ser>
        <c:ser>
          <c:idx val="4"/>
          <c:order val="4"/>
          <c:tx>
            <c:strRef>
              <c:f>'Data for Fig 5'!$G$5</c:f>
              <c:strCache>
                <c:ptCount val="1"/>
                <c:pt idx="0">
                  <c:v>5: least deprived 20%</c:v>
                </c:pt>
              </c:strCache>
            </c:strRef>
          </c:tx>
          <c:spPr>
            <a:solidFill>
              <a:srgbClr val="BF78D3"/>
            </a:solidFill>
            <a:ln>
              <a:noFill/>
            </a:ln>
            <a:effectLst/>
          </c:spPr>
          <c:invertIfNegative val="0"/>
          <c:cat>
            <c:strRef>
              <c:f>'Data for Fig 5'!$B$6:$B$19</c:f>
              <c:strCache>
                <c:ptCount val="14"/>
                <c:pt idx="0">
                  <c:v>2010/11 </c:v>
                </c:pt>
                <c:pt idx="1">
                  <c:v>2011/12</c:v>
                </c:pt>
                <c:pt idx="2">
                  <c:v>2012/13</c:v>
                </c:pt>
                <c:pt idx="3">
                  <c:v>2013/14</c:v>
                </c:pt>
                <c:pt idx="4">
                  <c:v>2014/15 </c:v>
                </c:pt>
                <c:pt idx="5">
                  <c:v>2015/16</c:v>
                </c:pt>
                <c:pt idx="6">
                  <c:v>2016/17</c:v>
                </c:pt>
                <c:pt idx="7">
                  <c:v>2017/18</c:v>
                </c:pt>
                <c:pt idx="8">
                  <c:v>2018/19</c:v>
                </c:pt>
                <c:pt idx="9">
                  <c:v>2019/20</c:v>
                </c:pt>
                <c:pt idx="10">
                  <c:v>2020/21</c:v>
                </c:pt>
                <c:pt idx="11">
                  <c:v>2021/22</c:v>
                </c:pt>
                <c:pt idx="12">
                  <c:v>2022/23</c:v>
                </c:pt>
                <c:pt idx="13">
                  <c:v>2023/24 provisional</c:v>
                </c:pt>
              </c:strCache>
            </c:strRef>
          </c:cat>
          <c:val>
            <c:numRef>
              <c:f>'Data for Fig 5'!$G$6:$G$19</c:f>
              <c:numCache>
                <c:formatCode>General</c:formatCode>
                <c:ptCount val="14"/>
                <c:pt idx="0">
                  <c:v>14</c:v>
                </c:pt>
                <c:pt idx="1">
                  <c:v>8</c:v>
                </c:pt>
                <c:pt idx="2">
                  <c:v>10</c:v>
                </c:pt>
                <c:pt idx="3">
                  <c:v>6</c:v>
                </c:pt>
                <c:pt idx="4">
                  <c:v>25</c:v>
                </c:pt>
                <c:pt idx="5">
                  <c:v>14</c:v>
                </c:pt>
                <c:pt idx="6">
                  <c:v>13</c:v>
                </c:pt>
                <c:pt idx="7">
                  <c:v>29</c:v>
                </c:pt>
                <c:pt idx="8">
                  <c:v>16</c:v>
                </c:pt>
                <c:pt idx="9">
                  <c:v>1</c:v>
                </c:pt>
                <c:pt idx="10">
                  <c:v>20</c:v>
                </c:pt>
                <c:pt idx="11">
                  <c:v>11</c:v>
                </c:pt>
                <c:pt idx="12">
                  <c:v>21</c:v>
                </c:pt>
                <c:pt idx="13">
                  <c:v>8</c:v>
                </c:pt>
              </c:numCache>
            </c:numRef>
          </c:val>
          <c:extLst>
            <c:ext xmlns:c16="http://schemas.microsoft.com/office/drawing/2014/chart" uri="{C3380CC4-5D6E-409C-BE32-E72D297353CC}">
              <c16:uniqueId val="{00000004-EBCA-4A62-8FBF-89457CB6D8E8}"/>
            </c:ext>
          </c:extLst>
        </c:ser>
        <c:dLbls>
          <c:showLegendKey val="0"/>
          <c:showVal val="0"/>
          <c:showCatName val="0"/>
          <c:showSerName val="0"/>
          <c:showPercent val="0"/>
          <c:showBubbleSize val="0"/>
        </c:dLbls>
        <c:gapWidth val="150"/>
        <c:axId val="434910008"/>
        <c:axId val="434906400"/>
      </c:barChart>
      <c:catAx>
        <c:axId val="4349100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434906400"/>
        <c:crosses val="autoZero"/>
        <c:auto val="1"/>
        <c:lblAlgn val="ctr"/>
        <c:lblOffset val="100"/>
        <c:noMultiLvlLbl val="0"/>
      </c:catAx>
      <c:valAx>
        <c:axId val="43490640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r>
                  <a:rPr lang="en-GB" sz="1100"/>
                  <a:t>Increased</a:t>
                </a:r>
                <a:r>
                  <a:rPr lang="en-GB" sz="1100" baseline="0"/>
                  <a:t> Winter Mortality Index</a:t>
                </a:r>
              </a:p>
            </c:rich>
          </c:tx>
          <c:layout>
            <c:manualLayout>
              <c:xMode val="edge"/>
              <c:yMode val="edge"/>
              <c:x val="9.5739025850294524E-3"/>
              <c:y val="0.20709677403443125"/>
            </c:manualLayout>
          </c:layout>
          <c:overlay val="0"/>
          <c:spPr>
            <a:noFill/>
            <a:ln>
              <a:noFill/>
            </a:ln>
            <a:effectLst/>
          </c:spPr>
          <c:txPr>
            <a:bodyPr rot="-54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43491000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0" i="0" u="none" strike="noStrike" kern="1200" spc="0" baseline="0">
                <a:solidFill>
                  <a:schemeClr val="tx1">
                    <a:lumMod val="65000"/>
                    <a:lumOff val="35000"/>
                  </a:schemeClr>
                </a:solidFill>
                <a:latin typeface="+mn-lt"/>
                <a:ea typeface="+mn-ea"/>
                <a:cs typeface="+mn-cs"/>
              </a:defRPr>
            </a:pPr>
            <a:r>
              <a:rPr lang="en-US" sz="1100"/>
              <a:t>Figure 6: Seasonal Increase in Mortality in Winter 2023/24: main underlying causes</a:t>
            </a:r>
          </a:p>
        </c:rich>
      </c:tx>
      <c:layout>
        <c:manualLayout>
          <c:xMode val="edge"/>
          <c:yMode val="edge"/>
          <c:x val="0.12986699231960974"/>
          <c:y val="2.4158757549611734E-2"/>
        </c:manualLayout>
      </c:layout>
      <c:overlay val="0"/>
      <c:spPr>
        <a:noFill/>
        <a:ln>
          <a:noFill/>
        </a:ln>
        <a:effectLst/>
      </c:spPr>
      <c:txPr>
        <a:bodyPr rot="0" spcFirstLastPara="1" vertOverflow="ellipsis" vert="horz" wrap="square" anchor="ctr" anchorCtr="1"/>
        <a:lstStyle/>
        <a:p>
          <a:pPr>
            <a:defRPr sz="11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47988794795625939"/>
          <c:y val="0.10953078603767337"/>
          <c:w val="0.48915279787504184"/>
          <c:h val="0.75988994845990254"/>
        </c:manualLayout>
      </c:layout>
      <c:barChart>
        <c:barDir val="bar"/>
        <c:grouping val="clustered"/>
        <c:varyColors val="0"/>
        <c:ser>
          <c:idx val="0"/>
          <c:order val="0"/>
          <c:spPr>
            <a:solidFill>
              <a:srgbClr val="6D297F"/>
            </a:solidFill>
            <a:ln>
              <a:noFill/>
            </a:ln>
            <a:effectLst/>
          </c:spPr>
          <c:invertIfNegative val="0"/>
          <c:dLbls>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'Data for Fig 6'!$B$7:$B$19</c:f>
              <c:strCache>
                <c:ptCount val="13"/>
                <c:pt idx="0">
                  <c:v>Accidental falls (W00-W19)</c:v>
                </c:pt>
                <c:pt idx="1">
                  <c:v>Other circulatory system diseases (other I00-I99)</c:v>
                </c:pt>
                <c:pt idx="2">
                  <c:v>Digestive system diseases (K00-K93)</c:v>
                </c:pt>
                <c:pt idx="3">
                  <c:v>Endocrine, nutritional and metabolic diseases (E00-E90)</c:v>
                </c:pt>
                <c:pt idx="4">
                  <c:v>Certain infectious and parasitic diseases (A00-B99)</c:v>
                </c:pt>
                <c:pt idx="5">
                  <c:v>Other mental and behavioural disorders and nervous system diseases (F04-G26, G31-G99)</c:v>
                </c:pt>
                <c:pt idx="6">
                  <c:v>Pneumonia (J12-J18)</c:v>
                </c:pt>
                <c:pt idx="7">
                  <c:v>Cerebrovascular disease (I60-I69)</c:v>
                </c:pt>
                <c:pt idx="8">
                  <c:v>Other respiratory system diseases (other J00-J99)</c:v>
                </c:pt>
                <c:pt idx="9">
                  <c:v>Coronary (ischaemic) Heart Disease (I20-I25)</c:v>
                </c:pt>
                <c:pt idx="10">
                  <c:v>Chronic lower respiratory diseases (J40-J47)</c:v>
                </c:pt>
                <c:pt idx="11">
                  <c:v>Influenza (J09-J11)</c:v>
                </c:pt>
                <c:pt idx="12">
                  <c:v>Dementia and Alzheimer's disease (F01, F03, G30)</c:v>
                </c:pt>
              </c:strCache>
            </c:strRef>
          </c:cat>
          <c:val>
            <c:numRef>
              <c:f>'Data for Fig 6'!$C$7:$C$19</c:f>
              <c:numCache>
                <c:formatCode>General</c:formatCode>
                <c:ptCount val="13"/>
                <c:pt idx="0">
                  <c:v>50</c:v>
                </c:pt>
                <c:pt idx="1">
                  <c:v>60</c:v>
                </c:pt>
                <c:pt idx="2">
                  <c:v>70</c:v>
                </c:pt>
                <c:pt idx="3">
                  <c:v>70</c:v>
                </c:pt>
                <c:pt idx="4">
                  <c:v>80</c:v>
                </c:pt>
                <c:pt idx="5">
                  <c:v>110</c:v>
                </c:pt>
                <c:pt idx="6">
                  <c:v>130</c:v>
                </c:pt>
                <c:pt idx="7">
                  <c:v>140</c:v>
                </c:pt>
                <c:pt idx="8">
                  <c:v>140</c:v>
                </c:pt>
                <c:pt idx="9">
                  <c:v>180</c:v>
                </c:pt>
                <c:pt idx="10">
                  <c:v>210</c:v>
                </c:pt>
                <c:pt idx="11">
                  <c:v>240</c:v>
                </c:pt>
                <c:pt idx="12">
                  <c:v>380</c:v>
                </c:pt>
              </c:numCache>
            </c:numRef>
          </c:val>
          <c:extLst>
            <c:ext xmlns:c16="http://schemas.microsoft.com/office/drawing/2014/chart" uri="{C3380CC4-5D6E-409C-BE32-E72D297353CC}">
              <c16:uniqueId val="{00000000-46C0-4676-A4E7-BBE5C5D25E11}"/>
            </c:ext>
          </c:extLst>
        </c:ser>
        <c:dLbls>
          <c:dLblPos val="outEnd"/>
          <c:showLegendKey val="0"/>
          <c:showVal val="1"/>
          <c:showCatName val="0"/>
          <c:showSerName val="0"/>
          <c:showPercent val="0"/>
          <c:showBubbleSize val="0"/>
        </c:dLbls>
        <c:gapWidth val="182"/>
        <c:axId val="612280640"/>
        <c:axId val="612280968"/>
      </c:barChart>
      <c:catAx>
        <c:axId val="612280640"/>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612280968"/>
        <c:crosses val="autoZero"/>
        <c:auto val="1"/>
        <c:lblAlgn val="ctr"/>
        <c:lblOffset val="100"/>
        <c:noMultiLvlLbl val="0"/>
      </c:catAx>
      <c:valAx>
        <c:axId val="612280968"/>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lgn="ctr" rtl="0">
                  <a:defRPr sz="1200" b="0" i="0" u="none" strike="noStrike" kern="1200" baseline="0">
                    <a:solidFill>
                      <a:schemeClr val="tx1">
                        <a:lumMod val="65000"/>
                        <a:lumOff val="35000"/>
                      </a:schemeClr>
                    </a:solidFill>
                    <a:latin typeface="+mn-lt"/>
                    <a:ea typeface="+mn-ea"/>
                    <a:cs typeface="+mn-cs"/>
                  </a:defRPr>
                </a:pPr>
                <a:r>
                  <a:rPr lang="en-US"/>
                  <a:t>Additional deaths in winter</a:t>
                </a:r>
                <a:endParaRPr lang="en-GB"/>
              </a:p>
            </c:rich>
          </c:tx>
          <c:layout>
            <c:manualLayout>
              <c:xMode val="edge"/>
              <c:yMode val="edge"/>
              <c:x val="0.64356321127321781"/>
              <c:y val="0.95559490890743337"/>
            </c:manualLayout>
          </c:layout>
          <c:overlay val="0"/>
          <c:spPr>
            <a:noFill/>
            <a:ln>
              <a:noFill/>
            </a:ln>
            <a:effectLst/>
          </c:spPr>
          <c:txPr>
            <a:bodyPr rot="0" spcFirstLastPara="1" vertOverflow="ellipsis" vert="horz" wrap="square" anchor="ctr" anchorCtr="1"/>
            <a:lstStyle/>
            <a:p>
              <a:pPr algn="ctr" rtl="0">
                <a:defRPr sz="12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612280640"/>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1200"/>
      </a:pPr>
      <a:endParaRPr lang="en-US"/>
    </a:p>
  </c:txPr>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100-000000000000}">
  <sheetPr/>
  <sheetViews>
    <sheetView workbookViewId="0"/>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300-000000000000}">
  <sheetPr/>
  <sheetViews>
    <sheetView workbookViewId="0"/>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500-000000000000}">
  <sheetPr/>
  <sheetViews>
    <sheetView workbookViewId="0"/>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700-000000000000}">
  <sheetPr/>
  <sheetViews>
    <sheetView workbookViewId="0"/>
  </sheetViews>
  <pageMargins left="0.7" right="0.7" top="0.75" bottom="0.75" header="0.3" footer="0.3"/>
  <drawing r:id="rId1"/>
</chartsheet>
</file>

<file path=xl/chartsheets/sheet5.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900-000000000000}">
  <sheetPr/>
  <sheetViews>
    <sheetView workbookViewId="0"/>
  </sheetViews>
  <pageMargins left="0.7" right="0.7" top="0.75" bottom="0.75" header="0.3" footer="0.3"/>
  <drawing r:id="rId1"/>
</chartsheet>
</file>

<file path=xl/chartsheets/sheet6.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B00-000000000000}">
  <sheetPr/>
  <sheetViews>
    <sheetView workbookViewId="0"/>
  </sheetViews>
  <pageMargins left="0.7" right="0.7" top="0.75" bottom="0.75" header="0.3" footer="0.3"/>
  <drawing r:id="rId1"/>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absoluteAnchor>
    <xdr:pos x="0" y="0"/>
    <xdr:ext cx="9299408" cy="6072187"/>
    <xdr:graphicFrame macro="">
      <xdr:nvGraphicFramePr>
        <xdr:cNvPr id="2" name="Chart 1">
          <a:extLst>
            <a:ext uri="{FF2B5EF4-FFF2-40B4-BE49-F238E27FC236}">
              <a16:creationId xmlns:a16="http://schemas.microsoft.com/office/drawing/2014/main" id="{00000000-0008-0000-01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xdr:absoluteAnchor>
    <xdr:pos x="0" y="0"/>
    <xdr:ext cx="9299408" cy="6072187"/>
    <xdr:graphicFrame macro="">
      <xdr:nvGraphicFramePr>
        <xdr:cNvPr id="2" name="Chart 1">
          <a:extLst>
            <a:ext uri="{FF2B5EF4-FFF2-40B4-BE49-F238E27FC236}">
              <a16:creationId xmlns:a16="http://schemas.microsoft.com/office/drawing/2014/main" id="{00000000-0008-0000-03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xdr:wsDr xmlns:xdr="http://schemas.openxmlformats.org/drawingml/2006/spreadsheetDrawing" xmlns:a="http://schemas.openxmlformats.org/drawingml/2006/main">
  <xdr:absoluteAnchor>
    <xdr:pos x="0" y="0"/>
    <xdr:ext cx="9299408" cy="6072187"/>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9408" cy="607218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9408" cy="6072187"/>
    <xdr:graphicFrame macro="">
      <xdr:nvGraphicFramePr>
        <xdr:cNvPr id="2" name="Chart 1">
          <a:extLst>
            <a:ext uri="{FF2B5EF4-FFF2-40B4-BE49-F238E27FC236}">
              <a16:creationId xmlns:a16="http://schemas.microsoft.com/office/drawing/2014/main" id="{00000000-0008-0000-09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9408" cy="6072187"/>
    <xdr:graphicFrame macro="">
      <xdr:nvGraphicFramePr>
        <xdr:cNvPr id="2" name="Chart 1">
          <a:extLst>
            <a:ext uri="{FF2B5EF4-FFF2-40B4-BE49-F238E27FC236}">
              <a16:creationId xmlns:a16="http://schemas.microsoft.com/office/drawing/2014/main" id="{00000000-0008-0000-0B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V42"/>
  <sheetViews>
    <sheetView showGridLines="0" tabSelected="1" zoomScaleNormal="100" workbookViewId="0">
      <selection sqref="A1:D1"/>
    </sheetView>
  </sheetViews>
  <sheetFormatPr defaultColWidth="9.140625" defaultRowHeight="11.25" customHeight="1" x14ac:dyDescent="0.2"/>
  <cols>
    <col min="1" max="1" width="9.140625" style="27"/>
    <col min="2" max="2" width="16.140625" style="27" customWidth="1"/>
    <col min="3" max="9" width="9.140625" style="27"/>
    <col min="10" max="10" width="7.85546875" style="27" customWidth="1"/>
    <col min="11" max="16" width="9.140625" style="27"/>
    <col min="17" max="24" width="9.140625" style="27" customWidth="1"/>
    <col min="25" max="16384" width="9.140625" style="27"/>
  </cols>
  <sheetData>
    <row r="1" spans="1:22" ht="18" customHeight="1" x14ac:dyDescent="0.25">
      <c r="A1" s="164" t="s">
        <v>229</v>
      </c>
      <c r="B1" s="164"/>
      <c r="C1" s="164"/>
      <c r="D1" s="164"/>
      <c r="E1" s="35"/>
      <c r="F1" s="33"/>
      <c r="G1" s="33"/>
      <c r="H1" s="33"/>
      <c r="I1" s="33"/>
      <c r="J1" s="33"/>
      <c r="K1" s="33"/>
    </row>
    <row r="2" spans="1:22" ht="12.75" x14ac:dyDescent="0.2">
      <c r="E2" s="75"/>
    </row>
    <row r="3" spans="1:22" ht="12.75" x14ac:dyDescent="0.2">
      <c r="A3" s="8" t="s">
        <v>199</v>
      </c>
      <c r="B3" s="8"/>
    </row>
    <row r="4" spans="1:22" ht="15.75" x14ac:dyDescent="0.25">
      <c r="H4" s="35"/>
    </row>
    <row r="5" spans="1:22" ht="12.75" x14ac:dyDescent="0.2">
      <c r="A5" s="70" t="s">
        <v>228</v>
      </c>
      <c r="B5" s="70"/>
    </row>
    <row r="6" spans="1:22" ht="12.75" x14ac:dyDescent="0.2">
      <c r="A6" s="64"/>
      <c r="B6" s="64"/>
    </row>
    <row r="7" spans="1:22" ht="12.75" x14ac:dyDescent="0.2">
      <c r="B7" s="27" t="s">
        <v>135</v>
      </c>
      <c r="C7" s="162" t="s">
        <v>241</v>
      </c>
      <c r="D7" s="162"/>
      <c r="E7" s="162"/>
      <c r="F7" s="162"/>
      <c r="G7" s="162"/>
      <c r="H7" s="162"/>
      <c r="I7" s="162"/>
      <c r="J7" s="162"/>
      <c r="K7" s="162"/>
      <c r="L7" s="162"/>
      <c r="M7" s="162"/>
      <c r="N7" s="162"/>
      <c r="O7" s="162"/>
      <c r="P7" s="162"/>
    </row>
    <row r="8" spans="1:22" ht="12.75" x14ac:dyDescent="0.2">
      <c r="B8" s="27" t="s">
        <v>136</v>
      </c>
      <c r="C8" s="162" t="s">
        <v>242</v>
      </c>
      <c r="D8" s="162"/>
      <c r="E8" s="162"/>
      <c r="F8" s="162"/>
      <c r="G8" s="162"/>
      <c r="H8" s="162"/>
      <c r="I8" s="162"/>
      <c r="J8" s="162"/>
      <c r="K8" s="162"/>
      <c r="L8" s="162"/>
      <c r="M8" s="162"/>
      <c r="N8" s="162"/>
      <c r="O8" s="162"/>
      <c r="P8" s="162"/>
    </row>
    <row r="9" spans="1:22" ht="12.75" x14ac:dyDescent="0.2">
      <c r="B9" s="27" t="s">
        <v>137</v>
      </c>
      <c r="C9" s="162" t="s">
        <v>243</v>
      </c>
      <c r="D9" s="162"/>
      <c r="E9" s="162"/>
      <c r="F9" s="162"/>
      <c r="G9" s="162"/>
      <c r="H9" s="162"/>
      <c r="I9" s="162"/>
      <c r="J9" s="162"/>
      <c r="K9" s="162"/>
      <c r="L9" s="162"/>
      <c r="M9" s="162"/>
      <c r="N9" s="162"/>
      <c r="O9" s="162"/>
      <c r="P9" s="162"/>
      <c r="Q9" s="162"/>
      <c r="R9" s="71"/>
      <c r="S9" s="71"/>
      <c r="T9" s="71"/>
      <c r="U9" s="71"/>
    </row>
    <row r="10" spans="1:22" ht="12.75" x14ac:dyDescent="0.2">
      <c r="B10" s="27" t="s">
        <v>173</v>
      </c>
      <c r="C10" s="163" t="s">
        <v>244</v>
      </c>
      <c r="D10" s="163"/>
      <c r="E10" s="163"/>
      <c r="F10" s="163"/>
      <c r="G10" s="163"/>
      <c r="H10" s="163"/>
      <c r="I10" s="163"/>
      <c r="J10" s="163"/>
      <c r="K10" s="163"/>
      <c r="L10" s="163"/>
      <c r="M10" s="163"/>
      <c r="N10" s="163"/>
      <c r="O10" s="71"/>
      <c r="P10" s="71"/>
      <c r="Q10" s="71"/>
      <c r="R10" s="71"/>
      <c r="S10" s="71"/>
      <c r="T10" s="71"/>
      <c r="U10" s="71"/>
    </row>
    <row r="11" spans="1:22" ht="12.75" x14ac:dyDescent="0.2">
      <c r="B11" s="27" t="s">
        <v>200</v>
      </c>
      <c r="C11" s="163" t="s">
        <v>245</v>
      </c>
      <c r="D11" s="163"/>
      <c r="E11" s="163"/>
      <c r="F11" s="163"/>
      <c r="G11" s="163"/>
      <c r="H11" s="163"/>
      <c r="I11" s="163"/>
      <c r="J11" s="163"/>
      <c r="K11" s="163"/>
      <c r="L11" s="163"/>
      <c r="M11" s="163"/>
      <c r="N11" s="163"/>
      <c r="O11" s="163"/>
      <c r="P11" s="163"/>
      <c r="Q11" s="163"/>
      <c r="R11" s="34"/>
      <c r="S11" s="34"/>
      <c r="T11" s="34"/>
      <c r="U11" s="34"/>
    </row>
    <row r="12" spans="1:22" ht="12.75" x14ac:dyDescent="0.2">
      <c r="B12" s="27" t="s">
        <v>203</v>
      </c>
      <c r="C12" s="162" t="s">
        <v>246</v>
      </c>
      <c r="D12" s="162"/>
      <c r="E12" s="162"/>
      <c r="F12" s="162"/>
      <c r="G12" s="162"/>
      <c r="H12" s="162"/>
      <c r="I12" s="162"/>
      <c r="J12" s="162"/>
      <c r="K12" s="162"/>
      <c r="L12" s="162"/>
      <c r="M12" s="162"/>
      <c r="N12" s="162"/>
      <c r="O12" s="162"/>
    </row>
    <row r="13" spans="1:22" ht="12.75" x14ac:dyDescent="0.2">
      <c r="C13" s="71"/>
      <c r="D13" s="71"/>
      <c r="E13" s="71"/>
      <c r="F13" s="71"/>
      <c r="G13" s="71"/>
      <c r="H13" s="71"/>
      <c r="I13" s="71"/>
      <c r="J13" s="71"/>
      <c r="K13" s="71"/>
      <c r="L13" s="71"/>
      <c r="M13" s="71"/>
      <c r="N13" s="71"/>
      <c r="O13" s="71"/>
    </row>
    <row r="14" spans="1:22" ht="12.75" x14ac:dyDescent="0.2">
      <c r="A14" s="70" t="s">
        <v>227</v>
      </c>
    </row>
    <row r="15" spans="1:22" ht="12.75" x14ac:dyDescent="0.2">
      <c r="A15" s="70"/>
      <c r="B15" s="70"/>
    </row>
    <row r="16" spans="1:22" ht="12.75" customHeight="1" x14ac:dyDescent="0.2">
      <c r="B16" s="27" t="s">
        <v>129</v>
      </c>
      <c r="C16" s="163" t="s">
        <v>247</v>
      </c>
      <c r="D16" s="163"/>
      <c r="E16" s="163"/>
      <c r="F16" s="163"/>
      <c r="G16" s="163"/>
      <c r="H16" s="163"/>
      <c r="I16" s="163"/>
      <c r="J16" s="163"/>
      <c r="K16" s="163"/>
      <c r="L16" s="163"/>
      <c r="M16" s="163"/>
      <c r="N16" s="163"/>
      <c r="O16" s="163"/>
      <c r="P16" s="163"/>
      <c r="Q16" s="163"/>
      <c r="R16" s="163"/>
      <c r="S16" s="163"/>
      <c r="T16" s="163"/>
      <c r="U16" s="163"/>
      <c r="V16" s="76"/>
    </row>
    <row r="17" spans="1:22" ht="12.75" customHeight="1" x14ac:dyDescent="0.2">
      <c r="B17" t="s">
        <v>130</v>
      </c>
      <c r="C17" s="162" t="s">
        <v>248</v>
      </c>
      <c r="D17" s="162"/>
      <c r="E17" s="162"/>
      <c r="F17" s="162"/>
      <c r="G17" s="162"/>
      <c r="H17" s="162"/>
      <c r="I17" s="162"/>
      <c r="J17" s="162"/>
      <c r="K17" s="162"/>
      <c r="L17" s="162"/>
      <c r="M17" s="162"/>
      <c r="N17" s="162"/>
      <c r="O17" s="162"/>
      <c r="P17" s="162"/>
      <c r="Q17" s="162"/>
      <c r="R17" s="162"/>
      <c r="S17" s="162"/>
      <c r="T17" s="162"/>
      <c r="U17" s="162"/>
      <c r="V17" s="162"/>
    </row>
    <row r="18" spans="1:22" ht="12.75" customHeight="1" x14ac:dyDescent="0.2">
      <c r="B18" s="27" t="s">
        <v>131</v>
      </c>
      <c r="C18" s="162" t="s">
        <v>249</v>
      </c>
      <c r="D18" s="162"/>
      <c r="E18" s="162"/>
      <c r="F18" s="162"/>
      <c r="G18" s="162"/>
      <c r="H18" s="162"/>
      <c r="I18" s="162"/>
      <c r="J18" s="162"/>
      <c r="K18" s="162"/>
      <c r="L18" s="162"/>
      <c r="M18" s="162"/>
      <c r="N18" s="162"/>
      <c r="O18" s="162"/>
      <c r="P18" s="162"/>
      <c r="Q18" s="162"/>
      <c r="R18" s="162"/>
      <c r="S18" s="162"/>
      <c r="T18" s="162"/>
      <c r="U18" s="162"/>
      <c r="V18" s="162"/>
    </row>
    <row r="19" spans="1:22" ht="12.75" customHeight="1" x14ac:dyDescent="0.2">
      <c r="B19" t="s">
        <v>132</v>
      </c>
      <c r="C19" s="165" t="s">
        <v>250</v>
      </c>
      <c r="D19" s="165"/>
      <c r="E19" s="165"/>
      <c r="F19" s="165"/>
      <c r="G19" s="165"/>
      <c r="H19" s="165"/>
      <c r="I19" s="165"/>
      <c r="J19" s="165"/>
      <c r="K19" s="165"/>
      <c r="L19" s="165"/>
      <c r="M19" s="165"/>
      <c r="N19" s="165"/>
      <c r="O19" s="165"/>
      <c r="P19" s="165"/>
      <c r="Q19" s="165"/>
      <c r="R19" s="74"/>
      <c r="S19" s="74"/>
      <c r="T19" s="74"/>
      <c r="U19" s="74"/>
    </row>
    <row r="20" spans="1:22" ht="12.75" customHeight="1" x14ac:dyDescent="0.2">
      <c r="B20" t="s">
        <v>133</v>
      </c>
      <c r="C20" s="162" t="s">
        <v>251</v>
      </c>
      <c r="D20" s="162"/>
      <c r="E20" s="162"/>
      <c r="F20" s="162"/>
      <c r="G20" s="162"/>
      <c r="H20" s="162"/>
      <c r="I20" s="162"/>
      <c r="J20" s="162"/>
      <c r="K20" s="162"/>
      <c r="L20" s="162"/>
      <c r="M20" s="162"/>
      <c r="N20" s="162"/>
      <c r="O20" s="162"/>
      <c r="P20" s="162"/>
      <c r="Q20" s="162"/>
      <c r="R20" s="162"/>
      <c r="S20" s="162"/>
      <c r="T20" s="162"/>
      <c r="U20" s="162"/>
      <c r="V20" s="162"/>
    </row>
    <row r="21" spans="1:22" ht="12.75" x14ac:dyDescent="0.2">
      <c r="B21" t="s">
        <v>134</v>
      </c>
      <c r="C21" s="162" t="s">
        <v>252</v>
      </c>
      <c r="D21" s="162"/>
      <c r="E21" s="162"/>
      <c r="F21" s="162"/>
      <c r="G21" s="162"/>
      <c r="H21" s="162"/>
      <c r="I21" s="162"/>
      <c r="J21" s="162"/>
      <c r="K21" s="162"/>
      <c r="L21" s="162"/>
      <c r="M21" s="162"/>
      <c r="N21" s="162"/>
      <c r="O21" s="162"/>
      <c r="P21" s="162"/>
      <c r="Q21" s="162"/>
      <c r="R21" s="162"/>
      <c r="S21" s="162"/>
      <c r="T21" s="162"/>
      <c r="U21" s="162"/>
      <c r="V21" s="162"/>
    </row>
    <row r="22" spans="1:22" ht="12.75" x14ac:dyDescent="0.2"/>
    <row r="23" spans="1:22" ht="12.75" x14ac:dyDescent="0.2"/>
    <row r="24" spans="1:22" ht="12.75" x14ac:dyDescent="0.2">
      <c r="C24" s="73"/>
      <c r="D24" s="73"/>
      <c r="E24" s="73"/>
      <c r="F24" s="73"/>
      <c r="G24" s="73"/>
      <c r="H24" s="73"/>
      <c r="I24" s="73"/>
      <c r="J24" s="73"/>
      <c r="K24" s="73"/>
      <c r="L24" s="73"/>
      <c r="M24" s="73"/>
      <c r="N24" s="73"/>
      <c r="O24" s="73"/>
      <c r="P24" s="73"/>
      <c r="Q24" s="73"/>
      <c r="R24" s="73"/>
      <c r="S24" s="73"/>
      <c r="T24" s="73"/>
      <c r="U24" s="73"/>
      <c r="V24" s="73"/>
    </row>
    <row r="25" spans="1:22" ht="11.25" customHeight="1" x14ac:dyDescent="0.2">
      <c r="A25" s="63" t="s">
        <v>240</v>
      </c>
      <c r="B25" s="63"/>
      <c r="D25" s="46"/>
    </row>
    <row r="27" spans="1:22" ht="165.75" customHeight="1" x14ac:dyDescent="0.2"/>
    <row r="37" spans="3:3" ht="11.25" customHeight="1" x14ac:dyDescent="0.2">
      <c r="C37" s="47"/>
    </row>
    <row r="39" spans="3:3" ht="11.25" customHeight="1" x14ac:dyDescent="0.2">
      <c r="C39" s="32"/>
    </row>
    <row r="40" spans="3:3" ht="11.25" customHeight="1" x14ac:dyDescent="0.2">
      <c r="C40" s="32"/>
    </row>
    <row r="42" spans="3:3" ht="11.25" customHeight="1" x14ac:dyDescent="0.2">
      <c r="C42" s="31"/>
    </row>
  </sheetData>
  <mergeCells count="13">
    <mergeCell ref="C21:V21"/>
    <mergeCell ref="C16:U16"/>
    <mergeCell ref="A1:D1"/>
    <mergeCell ref="C19:Q19"/>
    <mergeCell ref="C20:V20"/>
    <mergeCell ref="C18:V18"/>
    <mergeCell ref="C17:V17"/>
    <mergeCell ref="C7:P7"/>
    <mergeCell ref="C8:P8"/>
    <mergeCell ref="C9:Q9"/>
    <mergeCell ref="C11:Q11"/>
    <mergeCell ref="C12:O12"/>
    <mergeCell ref="C10:N10"/>
  </mergeCells>
  <hyperlinks>
    <hyperlink ref="C18:J18" location="'Table 1'!A1" display="The seasonal increase in mortality in the winter by age group, Scotland, 1990/91 to 2015/16" xr:uid="{00000000-0004-0000-0000-000000000000}"/>
    <hyperlink ref="C17:J17" location="'2000-02'!A1" display="Abridged life table, by sex, age and council area, Scotland 2000-2002" xr:uid="{00000000-0004-0000-0000-000001000000}"/>
    <hyperlink ref="C21:J21" location="'2003-05'!A1" display="Abridged life table, by sex, age and council area, Scotland 2003-2005" xr:uid="{00000000-0004-0000-0000-000002000000}"/>
    <hyperlink ref="C20:J20" location="'2005-07'!A1" display="Abridged life table, by sex, age and council area, Scotland 2005-2007" xr:uid="{00000000-0004-0000-0000-000003000000}"/>
    <hyperlink ref="C17:N17" location="'Table 2'!A1" display="The seasonal increase in mortality in the winter, mean winter temperature and indicators of the level of influenza activity, Scotland, 1951/52 to 2015/16" xr:uid="{00000000-0004-0000-0000-000004000000}"/>
    <hyperlink ref="C21:N21" location="'Table 5'!A1" display="The seasonal increase in mortality in the winter - the underlying numbers of registrations of deaths, by NHS Board area of usual residence, 2012/13 to 2015/16" xr:uid="{00000000-0004-0000-0000-000005000000}"/>
    <hyperlink ref="C20:O20" location="'Table 7'!A1" display="The seasonal increase in mortality in the winter - the underlying numbers of registrations of deaths, by local authority of usual residence, 2012/13 to 2015/16" xr:uid="{00000000-0004-0000-0000-000006000000}"/>
    <hyperlink ref="C7:P7" location="'Data for Fig 1'!A1" display="Deaths registered in the Winter and in the Preceding and Following periods" xr:uid="{00000000-0004-0000-0000-000007000000}"/>
    <hyperlink ref="C8:P8" location="'Data for Fig 2'!A1" display="Seasonal Increase in Mortality in the Winter, Scotland, 1951/52 to 2020/21" xr:uid="{00000000-0004-0000-0000-000008000000}"/>
    <hyperlink ref="C9:Q9" location="'Data for Fig 3'!A1" display="Seasonal increase in mortality, per 1,000 population, by age-group" xr:uid="{00000000-0004-0000-0000-000009000000}"/>
    <hyperlink ref="C19:Q19" location="'Tab 4'!A1" display="Seasonal Increase in Mortality in the Winter, and Increased Winter Mortality Index, by age-group andSIMD quintile, Scotland, 2010/11 to 2020/21" xr:uid="{00000000-0004-0000-0000-00000A000000}"/>
    <hyperlink ref="C12" location="'Data for Fig 6'!A1" display="Increased Winter Mortality Index by SIMD quintile" xr:uid="{00000000-0004-0000-0000-00000B000000}"/>
    <hyperlink ref="C17:V17" location="'Tab 2'!A1" display="Seasonal Increase in Mortality in the Winter, mean winter temperature and indicators of the level of influenza activity, Scotland, 1951/52 to 2019/20" xr:uid="{00000000-0004-0000-0000-00000C000000}"/>
    <hyperlink ref="C18:V18" location="'Tab 3'!A1" display="Seasonal Increase in Mortality in the Winter by age group, and by sex and age-group, Scotland, 1990/91 to 2020/21" xr:uid="{00000000-0004-0000-0000-00000D000000}"/>
    <hyperlink ref="C21:V21" location="'Tab 6'!Print_Area" display="Seasonal Increase in Mortality in the Winter - underlying numbers of registrations of deaths, and Increased Winter Mortality Index, by age-group and NHS Board area of usual residence, 2011/12 to 2021/22" xr:uid="{00000000-0004-0000-0000-00000F000000}"/>
    <hyperlink ref="C20:V20" location="'Tab 5'!A1" display="Seasonal Increase in Mortality in the Winter - underlying numbers of registrations of deaths, and Increased Winter Mortality Index, by age-group and NHS Board area of usual residence, 2011/12 to 2023/24" xr:uid="{00000000-0004-0000-0000-000010000000}"/>
    <hyperlink ref="C10:N10" location="'Data for Fig 4'!A1" display="Seasonal Increase in Mortality in the Winter by sex, Scotland, 1990/91 to 2020/21" xr:uid="{00000000-0004-0000-0000-000012000000}"/>
    <hyperlink ref="C11:Q11" location="'Data for Fig 5'!A1" display="Seasonal Increase in Mortality in the Winter, per 1,000 population, by sex for ages 85+ and 75-84, Scotland, 1990/91 to 2020/21" xr:uid="{00000000-0004-0000-0000-000013000000}"/>
    <hyperlink ref="C16:U16" location="'Tab 1'!A1" display="Seasonal Increase in Mortality in the Winter - underlying numbers of registrations of deaths, and Increased Winter Mortality Index, in total and by sex, Scotland, 1951/52 to 2020/21" xr:uid="{00000000-0004-0000-0000-000014000000}"/>
  </hyperlinks>
  <pageMargins left="0.7" right="0.7" top="0.75" bottom="0.75" header="0.3" footer="0.3"/>
  <pageSetup paperSize="9" scale="73"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O132"/>
  <sheetViews>
    <sheetView zoomScaleNormal="100" workbookViewId="0">
      <selection sqref="A1:L1"/>
    </sheetView>
  </sheetViews>
  <sheetFormatPr defaultRowHeight="12.75" x14ac:dyDescent="0.2"/>
  <cols>
    <col min="1" max="1" width="20.85546875" customWidth="1"/>
    <col min="7" max="7" width="4.42578125" customWidth="1"/>
    <col min="8" max="12" width="9.140625" style="68"/>
    <col min="13" max="13" width="2.28515625" customWidth="1"/>
    <col min="14" max="14" width="53" customWidth="1"/>
  </cols>
  <sheetData>
    <row r="1" spans="1:15" ht="41.25" customHeight="1" x14ac:dyDescent="0.25">
      <c r="A1" s="178" t="s">
        <v>235</v>
      </c>
      <c r="B1" s="178"/>
      <c r="C1" s="178"/>
      <c r="D1" s="178"/>
      <c r="E1" s="178"/>
      <c r="F1" s="178"/>
      <c r="G1" s="178"/>
      <c r="H1" s="178"/>
      <c r="I1" s="178"/>
      <c r="J1" s="178"/>
      <c r="K1" s="178"/>
      <c r="L1" s="178"/>
      <c r="M1" s="28"/>
      <c r="N1" s="163" t="s">
        <v>184</v>
      </c>
      <c r="O1" s="163"/>
    </row>
    <row r="3" spans="1:15" x14ac:dyDescent="0.2">
      <c r="A3" s="62" t="s">
        <v>86</v>
      </c>
      <c r="B3" s="2"/>
      <c r="C3" s="2"/>
      <c r="D3" s="17"/>
      <c r="E3" s="2"/>
      <c r="F3" s="17"/>
      <c r="G3" s="17"/>
      <c r="H3" s="20"/>
      <c r="I3" s="20"/>
      <c r="J3" s="20"/>
      <c r="K3" s="20"/>
      <c r="L3" s="20"/>
    </row>
    <row r="4" spans="1:15" x14ac:dyDescent="0.2">
      <c r="A4" s="62"/>
      <c r="B4" s="181" t="s">
        <v>126</v>
      </c>
      <c r="C4" s="181"/>
      <c r="D4" s="181"/>
      <c r="E4" s="181"/>
      <c r="F4" s="181"/>
      <c r="G4" s="48"/>
      <c r="H4" s="207" t="s">
        <v>127</v>
      </c>
      <c r="I4" s="207"/>
      <c r="J4" s="207"/>
      <c r="K4" s="207"/>
      <c r="L4" s="207"/>
    </row>
    <row r="5" spans="1:15" x14ac:dyDescent="0.2">
      <c r="A5" s="8"/>
      <c r="B5" s="182"/>
      <c r="C5" s="182"/>
      <c r="D5" s="182"/>
      <c r="E5" s="182"/>
      <c r="F5" s="182"/>
      <c r="G5" s="61"/>
      <c r="H5" s="208"/>
      <c r="I5" s="208"/>
      <c r="J5" s="208"/>
      <c r="K5" s="208"/>
      <c r="L5" s="208"/>
    </row>
    <row r="6" spans="1:15" x14ac:dyDescent="0.2">
      <c r="A6" s="62"/>
      <c r="B6" s="3" t="s">
        <v>4</v>
      </c>
      <c r="C6" s="3" t="s">
        <v>0</v>
      </c>
      <c r="D6" s="3" t="s">
        <v>1</v>
      </c>
      <c r="E6" s="3" t="s">
        <v>2</v>
      </c>
      <c r="F6" s="3" t="s">
        <v>3</v>
      </c>
      <c r="G6" s="3"/>
      <c r="H6" s="65" t="s">
        <v>4</v>
      </c>
      <c r="I6" s="65" t="s">
        <v>0</v>
      </c>
      <c r="J6" s="65" t="s">
        <v>1</v>
      </c>
      <c r="K6" s="65" t="s">
        <v>2</v>
      </c>
      <c r="L6" s="65" t="s">
        <v>3</v>
      </c>
    </row>
    <row r="7" spans="1:15" x14ac:dyDescent="0.2">
      <c r="A7" s="40" t="s">
        <v>75</v>
      </c>
      <c r="B7" s="4">
        <v>2450</v>
      </c>
      <c r="C7" s="4">
        <v>410</v>
      </c>
      <c r="D7" s="4">
        <v>430</v>
      </c>
      <c r="E7" s="4">
        <v>720</v>
      </c>
      <c r="F7" s="4">
        <v>890</v>
      </c>
      <c r="H7" s="68">
        <v>14</v>
      </c>
      <c r="I7" s="68">
        <v>12</v>
      </c>
      <c r="J7" s="68">
        <v>13</v>
      </c>
      <c r="K7" s="68">
        <v>14</v>
      </c>
      <c r="L7" s="68">
        <v>17</v>
      </c>
    </row>
    <row r="8" spans="1:15" x14ac:dyDescent="0.2">
      <c r="A8" s="40" t="s">
        <v>26</v>
      </c>
      <c r="B8" s="4">
        <v>1420</v>
      </c>
      <c r="C8" s="4">
        <v>230</v>
      </c>
      <c r="D8" s="4">
        <v>110</v>
      </c>
      <c r="E8" s="4">
        <v>440</v>
      </c>
      <c r="F8" s="4">
        <v>650</v>
      </c>
      <c r="H8" s="68">
        <v>8</v>
      </c>
      <c r="I8" s="68">
        <v>7</v>
      </c>
      <c r="J8" s="68">
        <v>3</v>
      </c>
      <c r="K8" s="68">
        <v>8</v>
      </c>
      <c r="L8" s="68">
        <v>12</v>
      </c>
    </row>
    <row r="9" spans="1:15" x14ac:dyDescent="0.2">
      <c r="A9" s="40" t="s">
        <v>27</v>
      </c>
      <c r="B9" s="4">
        <v>2000</v>
      </c>
      <c r="C9" s="4">
        <v>90</v>
      </c>
      <c r="D9" s="4">
        <v>190</v>
      </c>
      <c r="E9" s="4">
        <v>600</v>
      </c>
      <c r="F9" s="4">
        <v>1120</v>
      </c>
      <c r="H9" s="68">
        <v>11</v>
      </c>
      <c r="I9" s="68">
        <v>3</v>
      </c>
      <c r="J9" s="68">
        <v>6</v>
      </c>
      <c r="K9" s="68">
        <v>11</v>
      </c>
      <c r="L9" s="68">
        <v>20</v>
      </c>
    </row>
    <row r="10" spans="1:15" x14ac:dyDescent="0.2">
      <c r="A10" s="40" t="s">
        <v>118</v>
      </c>
      <c r="B10" s="4">
        <v>1600</v>
      </c>
      <c r="C10" s="4">
        <v>140</v>
      </c>
      <c r="D10" s="4">
        <v>210</v>
      </c>
      <c r="E10" s="4">
        <v>530</v>
      </c>
      <c r="F10" s="4">
        <v>730</v>
      </c>
      <c r="H10" s="68">
        <v>9</v>
      </c>
      <c r="I10" s="68">
        <v>4</v>
      </c>
      <c r="J10" s="68">
        <v>6</v>
      </c>
      <c r="K10" s="68">
        <v>10</v>
      </c>
      <c r="L10" s="68">
        <v>14</v>
      </c>
    </row>
    <row r="11" spans="1:15" x14ac:dyDescent="0.2">
      <c r="A11" s="40" t="s">
        <v>141</v>
      </c>
      <c r="B11" s="4">
        <v>4060</v>
      </c>
      <c r="C11" s="4">
        <v>270</v>
      </c>
      <c r="D11" s="4">
        <v>610</v>
      </c>
      <c r="E11" s="4">
        <v>1240</v>
      </c>
      <c r="F11" s="4">
        <v>1940</v>
      </c>
      <c r="H11" s="68">
        <v>23</v>
      </c>
      <c r="I11" s="68">
        <v>8</v>
      </c>
      <c r="J11" s="68">
        <v>18</v>
      </c>
      <c r="K11" s="68">
        <v>23</v>
      </c>
      <c r="L11" s="68">
        <v>33</v>
      </c>
    </row>
    <row r="12" spans="1:15" x14ac:dyDescent="0.2">
      <c r="A12" s="40" t="s">
        <v>162</v>
      </c>
      <c r="B12" s="4">
        <v>2850</v>
      </c>
      <c r="C12" s="4">
        <v>450</v>
      </c>
      <c r="D12" s="4">
        <v>530</v>
      </c>
      <c r="E12" s="4">
        <v>900</v>
      </c>
      <c r="F12" s="4">
        <v>970</v>
      </c>
      <c r="H12" s="68">
        <v>16</v>
      </c>
      <c r="I12" s="68">
        <v>13</v>
      </c>
      <c r="J12" s="68">
        <v>16</v>
      </c>
      <c r="K12" s="68">
        <v>17</v>
      </c>
      <c r="L12" s="68">
        <v>17</v>
      </c>
    </row>
    <row r="13" spans="1:15" x14ac:dyDescent="0.2">
      <c r="A13" s="40" t="s">
        <v>165</v>
      </c>
      <c r="B13" s="4">
        <v>2720</v>
      </c>
      <c r="C13" s="4">
        <v>200</v>
      </c>
      <c r="D13" s="4">
        <v>280</v>
      </c>
      <c r="E13" s="4">
        <v>810</v>
      </c>
      <c r="F13" s="4">
        <v>1440</v>
      </c>
      <c r="H13" s="68">
        <v>15</v>
      </c>
      <c r="I13" s="68">
        <v>6</v>
      </c>
      <c r="J13" s="68">
        <v>8</v>
      </c>
      <c r="K13" s="68">
        <v>15</v>
      </c>
      <c r="L13" s="68">
        <v>24</v>
      </c>
    </row>
    <row r="14" spans="1:15" x14ac:dyDescent="0.2">
      <c r="A14" s="40" t="s">
        <v>177</v>
      </c>
      <c r="B14" s="4">
        <v>4810</v>
      </c>
      <c r="C14" s="4">
        <v>330</v>
      </c>
      <c r="D14" s="4">
        <v>610</v>
      </c>
      <c r="E14" s="4">
        <v>1370</v>
      </c>
      <c r="F14" s="4">
        <v>2500</v>
      </c>
      <c r="H14" s="68">
        <v>26</v>
      </c>
      <c r="I14" s="68">
        <v>9</v>
      </c>
      <c r="J14" s="68">
        <v>18</v>
      </c>
      <c r="K14" s="68">
        <v>25</v>
      </c>
      <c r="L14" s="68">
        <v>43</v>
      </c>
    </row>
    <row r="15" spans="1:15" x14ac:dyDescent="0.2">
      <c r="A15" s="50" t="s">
        <v>185</v>
      </c>
      <c r="B15" s="4">
        <v>2060</v>
      </c>
      <c r="C15" s="4">
        <v>290</v>
      </c>
      <c r="D15" s="4">
        <v>300</v>
      </c>
      <c r="E15" s="4">
        <v>570</v>
      </c>
      <c r="F15" s="4">
        <v>900</v>
      </c>
      <c r="H15" s="68">
        <v>11</v>
      </c>
      <c r="I15" s="68">
        <v>8</v>
      </c>
      <c r="J15" s="68">
        <v>9</v>
      </c>
      <c r="K15" s="68">
        <v>11</v>
      </c>
      <c r="L15" s="68">
        <v>15</v>
      </c>
    </row>
    <row r="16" spans="1:15" x14ac:dyDescent="0.2">
      <c r="A16" s="50" t="s">
        <v>190</v>
      </c>
      <c r="B16" s="4">
        <v>550</v>
      </c>
      <c r="C16" s="4">
        <v>0</v>
      </c>
      <c r="D16" s="4">
        <v>260</v>
      </c>
      <c r="E16" s="4">
        <v>80</v>
      </c>
      <c r="F16" s="4">
        <v>210</v>
      </c>
      <c r="H16" s="68">
        <v>3</v>
      </c>
      <c r="I16" s="68" t="s">
        <v>74</v>
      </c>
      <c r="J16" s="68">
        <v>7</v>
      </c>
      <c r="K16" s="68">
        <v>1</v>
      </c>
      <c r="L16" s="68">
        <v>3</v>
      </c>
    </row>
    <row r="17" spans="1:12" x14ac:dyDescent="0.2">
      <c r="A17" s="50" t="s">
        <v>187</v>
      </c>
      <c r="B17" s="4">
        <v>4330</v>
      </c>
      <c r="C17" s="4">
        <v>640</v>
      </c>
      <c r="D17" s="4">
        <v>680</v>
      </c>
      <c r="E17" s="4">
        <v>1320</v>
      </c>
      <c r="F17" s="4">
        <v>1700</v>
      </c>
      <c r="H17" s="68">
        <v>23</v>
      </c>
      <c r="I17" s="68">
        <v>17</v>
      </c>
      <c r="J17" s="68">
        <v>19</v>
      </c>
      <c r="K17" s="68">
        <v>24</v>
      </c>
      <c r="L17" s="68">
        <v>28</v>
      </c>
    </row>
    <row r="18" spans="1:12" x14ac:dyDescent="0.2">
      <c r="A18" s="50" t="s">
        <v>210</v>
      </c>
      <c r="B18" s="4">
        <v>1320</v>
      </c>
      <c r="C18" s="4">
        <v>190</v>
      </c>
      <c r="D18" s="4">
        <v>150</v>
      </c>
      <c r="E18" s="4">
        <v>360</v>
      </c>
      <c r="F18" s="4">
        <v>620</v>
      </c>
      <c r="H18" s="68">
        <v>6</v>
      </c>
      <c r="I18" s="68">
        <v>5</v>
      </c>
      <c r="J18" s="68">
        <v>4</v>
      </c>
      <c r="K18" s="68">
        <v>6</v>
      </c>
      <c r="L18" s="68">
        <v>9</v>
      </c>
    </row>
    <row r="19" spans="1:12" x14ac:dyDescent="0.2">
      <c r="A19" s="50" t="s">
        <v>232</v>
      </c>
      <c r="B19" s="4">
        <v>4140</v>
      </c>
      <c r="C19" s="4">
        <v>470</v>
      </c>
      <c r="D19" s="4">
        <v>580</v>
      </c>
      <c r="E19" s="4">
        <v>1160</v>
      </c>
      <c r="F19" s="4">
        <v>1930</v>
      </c>
      <c r="H19" s="68">
        <v>20</v>
      </c>
      <c r="I19" s="68">
        <v>12</v>
      </c>
      <c r="J19" s="68">
        <v>16</v>
      </c>
      <c r="K19" s="68">
        <v>19</v>
      </c>
      <c r="L19" s="68">
        <v>29</v>
      </c>
    </row>
    <row r="20" spans="1:12" x14ac:dyDescent="0.2">
      <c r="A20" s="50" t="s">
        <v>231</v>
      </c>
      <c r="B20" s="4">
        <v>1800</v>
      </c>
      <c r="C20" s="4">
        <v>260</v>
      </c>
      <c r="D20" s="4">
        <v>250</v>
      </c>
      <c r="E20" s="4">
        <v>530</v>
      </c>
      <c r="F20" s="4">
        <v>750</v>
      </c>
      <c r="H20" s="68">
        <v>9</v>
      </c>
      <c r="I20" s="68">
        <v>7</v>
      </c>
      <c r="J20" s="68">
        <v>7</v>
      </c>
      <c r="K20" s="68">
        <v>9</v>
      </c>
      <c r="L20" s="68">
        <v>11</v>
      </c>
    </row>
    <row r="22" spans="1:12" x14ac:dyDescent="0.2">
      <c r="A22" s="62" t="s">
        <v>197</v>
      </c>
    </row>
    <row r="23" spans="1:12" x14ac:dyDescent="0.2">
      <c r="B23" s="181" t="s">
        <v>126</v>
      </c>
      <c r="C23" s="181"/>
      <c r="D23" s="181"/>
      <c r="E23" s="181"/>
      <c r="F23" s="181"/>
      <c r="G23" s="48"/>
      <c r="H23" s="207" t="s">
        <v>127</v>
      </c>
      <c r="I23" s="207"/>
      <c r="J23" s="207"/>
      <c r="K23" s="207"/>
      <c r="L23" s="207"/>
    </row>
    <row r="24" spans="1:12" x14ac:dyDescent="0.2">
      <c r="B24" s="182"/>
      <c r="C24" s="182"/>
      <c r="D24" s="182"/>
      <c r="E24" s="182"/>
      <c r="F24" s="182"/>
      <c r="G24" s="61"/>
      <c r="H24" s="208"/>
      <c r="I24" s="208"/>
      <c r="J24" s="208"/>
      <c r="K24" s="208"/>
      <c r="L24" s="208"/>
    </row>
    <row r="25" spans="1:12" x14ac:dyDescent="0.2">
      <c r="B25" s="3" t="s">
        <v>4</v>
      </c>
      <c r="C25" s="3" t="s">
        <v>0</v>
      </c>
      <c r="D25" s="3" t="s">
        <v>1</v>
      </c>
      <c r="E25" s="3" t="s">
        <v>2</v>
      </c>
      <c r="F25" s="3" t="s">
        <v>3</v>
      </c>
      <c r="G25" s="3"/>
      <c r="H25" s="65" t="s">
        <v>4</v>
      </c>
      <c r="I25" s="65" t="s">
        <v>0</v>
      </c>
      <c r="J25" s="65" t="s">
        <v>1</v>
      </c>
      <c r="K25" s="65" t="s">
        <v>2</v>
      </c>
      <c r="L25" s="65" t="s">
        <v>3</v>
      </c>
    </row>
    <row r="26" spans="1:12" x14ac:dyDescent="0.2">
      <c r="A26" s="40" t="s">
        <v>75</v>
      </c>
      <c r="B26" s="4">
        <v>660</v>
      </c>
      <c r="C26" s="4">
        <v>240</v>
      </c>
      <c r="D26" s="4">
        <v>100</v>
      </c>
      <c r="E26" s="4">
        <v>160</v>
      </c>
      <c r="F26" s="4">
        <v>160</v>
      </c>
      <c r="H26" s="68">
        <v>16</v>
      </c>
      <c r="I26" s="68">
        <v>22</v>
      </c>
      <c r="J26" s="68">
        <v>11</v>
      </c>
      <c r="K26" s="68">
        <v>13</v>
      </c>
      <c r="L26" s="68">
        <v>18</v>
      </c>
    </row>
    <row r="27" spans="1:12" x14ac:dyDescent="0.2">
      <c r="A27" s="40" t="s">
        <v>26</v>
      </c>
      <c r="B27" s="4">
        <v>360</v>
      </c>
      <c r="C27" s="4">
        <v>60</v>
      </c>
      <c r="D27" s="4">
        <v>70</v>
      </c>
      <c r="E27" s="4">
        <v>100</v>
      </c>
      <c r="F27" s="4">
        <v>130</v>
      </c>
      <c r="H27" s="68">
        <v>9</v>
      </c>
      <c r="I27" s="68">
        <v>6</v>
      </c>
      <c r="J27" s="68">
        <v>9</v>
      </c>
      <c r="K27" s="68">
        <v>9</v>
      </c>
      <c r="L27" s="68">
        <v>13</v>
      </c>
    </row>
    <row r="28" spans="1:12" x14ac:dyDescent="0.2">
      <c r="A28" s="40" t="s">
        <v>27</v>
      </c>
      <c r="B28" s="4">
        <v>320</v>
      </c>
      <c r="C28" s="4">
        <v>-30</v>
      </c>
      <c r="D28" s="4">
        <v>130</v>
      </c>
      <c r="E28" s="4">
        <v>80</v>
      </c>
      <c r="F28" s="4">
        <v>140</v>
      </c>
      <c r="H28" s="68">
        <v>8</v>
      </c>
      <c r="I28" s="68" t="s">
        <v>74</v>
      </c>
      <c r="J28" s="68">
        <v>15</v>
      </c>
      <c r="K28" s="68">
        <v>6</v>
      </c>
      <c r="L28" s="68">
        <v>15</v>
      </c>
    </row>
    <row r="29" spans="1:12" x14ac:dyDescent="0.2">
      <c r="A29" s="40" t="s">
        <v>118</v>
      </c>
      <c r="B29" s="4">
        <v>400</v>
      </c>
      <c r="C29" s="4">
        <v>100</v>
      </c>
      <c r="D29" s="4">
        <v>80</v>
      </c>
      <c r="E29" s="4">
        <v>100</v>
      </c>
      <c r="F29" s="4">
        <v>120</v>
      </c>
      <c r="H29" s="68">
        <v>10</v>
      </c>
      <c r="I29" s="68">
        <v>10</v>
      </c>
      <c r="J29" s="68">
        <v>9</v>
      </c>
      <c r="K29" s="68">
        <v>8</v>
      </c>
      <c r="L29" s="68">
        <v>13</v>
      </c>
    </row>
    <row r="30" spans="1:12" x14ac:dyDescent="0.2">
      <c r="A30" s="40" t="s">
        <v>141</v>
      </c>
      <c r="B30" s="4">
        <v>980</v>
      </c>
      <c r="C30" s="4">
        <v>110</v>
      </c>
      <c r="D30" s="4">
        <v>210</v>
      </c>
      <c r="E30" s="4">
        <v>310</v>
      </c>
      <c r="F30" s="4">
        <v>350</v>
      </c>
      <c r="H30" s="68">
        <v>23</v>
      </c>
      <c r="I30" s="68">
        <v>10</v>
      </c>
      <c r="J30" s="68">
        <v>24</v>
      </c>
      <c r="K30" s="68">
        <v>25</v>
      </c>
      <c r="L30" s="68">
        <v>35</v>
      </c>
    </row>
    <row r="31" spans="1:12" x14ac:dyDescent="0.2">
      <c r="A31" s="40" t="s">
        <v>162</v>
      </c>
      <c r="B31" s="4">
        <v>540</v>
      </c>
      <c r="C31" s="4">
        <v>90</v>
      </c>
      <c r="D31" s="4">
        <v>150</v>
      </c>
      <c r="E31" s="4">
        <v>180</v>
      </c>
      <c r="F31" s="4">
        <v>120</v>
      </c>
      <c r="H31" s="68">
        <v>13</v>
      </c>
      <c r="I31" s="68">
        <v>8</v>
      </c>
      <c r="J31" s="68">
        <v>18</v>
      </c>
      <c r="K31" s="68">
        <v>15</v>
      </c>
      <c r="L31" s="68">
        <v>12</v>
      </c>
    </row>
    <row r="32" spans="1:12" x14ac:dyDescent="0.2">
      <c r="A32" s="40" t="s">
        <v>165</v>
      </c>
      <c r="B32" s="4">
        <v>650</v>
      </c>
      <c r="C32" s="4">
        <v>70</v>
      </c>
      <c r="D32" s="4">
        <v>100</v>
      </c>
      <c r="E32" s="4">
        <v>190</v>
      </c>
      <c r="F32" s="4">
        <v>280</v>
      </c>
      <c r="H32" s="68">
        <v>15</v>
      </c>
      <c r="I32" s="68">
        <v>6</v>
      </c>
      <c r="J32" s="68">
        <v>11</v>
      </c>
      <c r="K32" s="68">
        <v>15</v>
      </c>
      <c r="L32" s="68">
        <v>27</v>
      </c>
    </row>
    <row r="33" spans="1:12" x14ac:dyDescent="0.2">
      <c r="A33" s="40" t="s">
        <v>177</v>
      </c>
      <c r="B33" s="4">
        <v>1150</v>
      </c>
      <c r="C33" s="4">
        <v>190</v>
      </c>
      <c r="D33" s="4">
        <v>170</v>
      </c>
      <c r="E33" s="4">
        <v>370</v>
      </c>
      <c r="F33" s="4">
        <v>420</v>
      </c>
      <c r="H33" s="68">
        <v>26</v>
      </c>
      <c r="I33" s="68">
        <v>16</v>
      </c>
      <c r="J33" s="68">
        <v>19</v>
      </c>
      <c r="K33" s="68">
        <v>30</v>
      </c>
      <c r="L33" s="68">
        <v>39</v>
      </c>
    </row>
    <row r="34" spans="1:12" x14ac:dyDescent="0.2">
      <c r="A34" s="50" t="s">
        <v>185</v>
      </c>
      <c r="B34" s="4">
        <v>380</v>
      </c>
      <c r="C34" s="4">
        <v>40</v>
      </c>
      <c r="D34" s="4">
        <v>40</v>
      </c>
      <c r="E34" s="4">
        <v>120</v>
      </c>
      <c r="F34" s="4">
        <v>180</v>
      </c>
      <c r="H34" s="68">
        <v>9</v>
      </c>
      <c r="I34" s="68">
        <v>4</v>
      </c>
      <c r="J34" s="68">
        <v>4</v>
      </c>
      <c r="K34" s="68">
        <v>10</v>
      </c>
      <c r="L34" s="68">
        <v>18</v>
      </c>
    </row>
    <row r="35" spans="1:12" x14ac:dyDescent="0.2">
      <c r="A35" s="50" t="s">
        <v>190</v>
      </c>
      <c r="B35" s="4">
        <v>-60</v>
      </c>
      <c r="C35" s="4">
        <v>-40</v>
      </c>
      <c r="D35" s="4">
        <v>60</v>
      </c>
      <c r="E35" s="4">
        <v>-70</v>
      </c>
      <c r="F35" s="4">
        <v>-10</v>
      </c>
      <c r="H35" s="68" t="s">
        <v>74</v>
      </c>
      <c r="I35" s="68" t="s">
        <v>74</v>
      </c>
      <c r="J35" s="68">
        <v>6</v>
      </c>
      <c r="K35" s="68" t="s">
        <v>74</v>
      </c>
      <c r="L35" s="68" t="s">
        <v>74</v>
      </c>
    </row>
    <row r="36" spans="1:12" x14ac:dyDescent="0.2">
      <c r="A36" s="50" t="s">
        <v>187</v>
      </c>
      <c r="B36" s="4">
        <v>1020</v>
      </c>
      <c r="C36" s="4">
        <v>180</v>
      </c>
      <c r="D36" s="4">
        <v>160</v>
      </c>
      <c r="E36" s="4">
        <v>270</v>
      </c>
      <c r="F36" s="4">
        <v>420</v>
      </c>
      <c r="H36" s="68">
        <v>22</v>
      </c>
      <c r="I36" s="68">
        <v>14</v>
      </c>
      <c r="J36" s="68">
        <v>16</v>
      </c>
      <c r="K36" s="68">
        <v>22</v>
      </c>
      <c r="L36" s="68">
        <v>41</v>
      </c>
    </row>
    <row r="37" spans="1:12" x14ac:dyDescent="0.2">
      <c r="A37" s="50" t="s">
        <v>210</v>
      </c>
      <c r="B37" s="4">
        <v>230</v>
      </c>
      <c r="C37" s="4">
        <v>100</v>
      </c>
      <c r="D37" s="4">
        <v>40</v>
      </c>
      <c r="E37" s="4">
        <v>70</v>
      </c>
      <c r="F37" s="4">
        <v>20</v>
      </c>
      <c r="H37" s="68">
        <v>5</v>
      </c>
      <c r="I37" s="68">
        <v>7</v>
      </c>
      <c r="J37" s="68">
        <v>4</v>
      </c>
      <c r="K37" s="68">
        <v>5</v>
      </c>
      <c r="L37" s="68">
        <v>2</v>
      </c>
    </row>
    <row r="38" spans="1:12" x14ac:dyDescent="0.2">
      <c r="A38" s="50" t="s">
        <v>232</v>
      </c>
      <c r="B38">
        <v>1130</v>
      </c>
      <c r="C38">
        <v>220</v>
      </c>
      <c r="D38">
        <v>150</v>
      </c>
      <c r="E38">
        <v>340</v>
      </c>
      <c r="F38">
        <v>420</v>
      </c>
      <c r="H38" s="68">
        <v>25</v>
      </c>
      <c r="I38" s="68">
        <v>17</v>
      </c>
      <c r="J38" s="68">
        <v>15</v>
      </c>
      <c r="K38" s="68">
        <v>28</v>
      </c>
      <c r="L38" s="68">
        <v>38</v>
      </c>
    </row>
    <row r="39" spans="1:12" x14ac:dyDescent="0.2">
      <c r="A39" s="50" t="s">
        <v>231</v>
      </c>
      <c r="B39">
        <v>470</v>
      </c>
      <c r="C39">
        <v>130</v>
      </c>
      <c r="D39">
        <v>110</v>
      </c>
      <c r="E39">
        <v>90</v>
      </c>
      <c r="F39">
        <v>130</v>
      </c>
      <c r="H39" s="68">
        <v>10</v>
      </c>
      <c r="I39" s="68">
        <v>11</v>
      </c>
      <c r="J39" s="68">
        <v>11</v>
      </c>
      <c r="K39" s="68">
        <v>7</v>
      </c>
      <c r="L39" s="68">
        <v>12</v>
      </c>
    </row>
    <row r="41" spans="1:12" x14ac:dyDescent="0.2">
      <c r="A41" s="62" t="s">
        <v>194</v>
      </c>
    </row>
    <row r="42" spans="1:12" x14ac:dyDescent="0.2">
      <c r="B42" s="181" t="s">
        <v>126</v>
      </c>
      <c r="C42" s="181"/>
      <c r="D42" s="181"/>
      <c r="E42" s="181"/>
      <c r="F42" s="181"/>
      <c r="G42" s="48"/>
      <c r="H42" s="207" t="s">
        <v>127</v>
      </c>
      <c r="I42" s="207"/>
      <c r="J42" s="207"/>
      <c r="K42" s="207"/>
      <c r="L42" s="207"/>
    </row>
    <row r="43" spans="1:12" x14ac:dyDescent="0.2">
      <c r="B43" s="182"/>
      <c r="C43" s="182"/>
      <c r="D43" s="182"/>
      <c r="E43" s="182"/>
      <c r="F43" s="182"/>
      <c r="G43" s="61"/>
      <c r="H43" s="208"/>
      <c r="I43" s="208"/>
      <c r="J43" s="208"/>
      <c r="K43" s="208"/>
      <c r="L43" s="208"/>
    </row>
    <row r="44" spans="1:12" x14ac:dyDescent="0.2">
      <c r="B44" s="3" t="s">
        <v>4</v>
      </c>
      <c r="C44" s="3" t="s">
        <v>0</v>
      </c>
      <c r="D44" s="3" t="s">
        <v>1</v>
      </c>
      <c r="E44" s="3" t="s">
        <v>2</v>
      </c>
      <c r="F44" s="3" t="s">
        <v>3</v>
      </c>
      <c r="G44" s="3"/>
      <c r="H44" s="65" t="s">
        <v>4</v>
      </c>
      <c r="I44" s="65" t="s">
        <v>0</v>
      </c>
      <c r="J44" s="65" t="s">
        <v>1</v>
      </c>
      <c r="K44" s="65" t="s">
        <v>2</v>
      </c>
      <c r="L44" s="65" t="s">
        <v>3</v>
      </c>
    </row>
    <row r="45" spans="1:12" x14ac:dyDescent="0.2">
      <c r="A45" s="40" t="s">
        <v>75</v>
      </c>
      <c r="B45" s="4">
        <v>520</v>
      </c>
      <c r="C45" s="4">
        <v>40</v>
      </c>
      <c r="D45" s="4">
        <v>120</v>
      </c>
      <c r="E45" s="4">
        <v>160</v>
      </c>
      <c r="F45" s="4">
        <v>200</v>
      </c>
      <c r="H45" s="68">
        <v>13</v>
      </c>
      <c r="I45" s="68">
        <v>5</v>
      </c>
      <c r="J45" s="68">
        <v>15</v>
      </c>
      <c r="K45" s="68">
        <v>13</v>
      </c>
      <c r="L45" s="68">
        <v>19</v>
      </c>
    </row>
    <row r="46" spans="1:12" x14ac:dyDescent="0.2">
      <c r="A46" s="40" t="s">
        <v>26</v>
      </c>
      <c r="B46" s="4">
        <v>360</v>
      </c>
      <c r="C46" s="4">
        <v>40</v>
      </c>
      <c r="D46" s="4">
        <v>50</v>
      </c>
      <c r="E46" s="4">
        <v>110</v>
      </c>
      <c r="F46" s="4">
        <v>170</v>
      </c>
      <c r="H46" s="68">
        <v>9</v>
      </c>
      <c r="I46" s="68">
        <v>4</v>
      </c>
      <c r="J46" s="68">
        <v>6</v>
      </c>
      <c r="K46" s="68">
        <v>9</v>
      </c>
      <c r="L46" s="68">
        <v>14</v>
      </c>
    </row>
    <row r="47" spans="1:12" x14ac:dyDescent="0.2">
      <c r="A47" s="40" t="s">
        <v>27</v>
      </c>
      <c r="B47" s="4">
        <v>480</v>
      </c>
      <c r="C47" s="4">
        <v>30</v>
      </c>
      <c r="D47" s="4">
        <v>50</v>
      </c>
      <c r="E47" s="4">
        <v>210</v>
      </c>
      <c r="F47" s="4">
        <v>180</v>
      </c>
      <c r="H47" s="68">
        <v>12</v>
      </c>
      <c r="I47" s="68">
        <v>4</v>
      </c>
      <c r="J47" s="68">
        <v>6</v>
      </c>
      <c r="K47" s="68">
        <v>17</v>
      </c>
      <c r="L47" s="68">
        <v>16</v>
      </c>
    </row>
    <row r="48" spans="1:12" x14ac:dyDescent="0.2">
      <c r="A48" s="40" t="s">
        <v>118</v>
      </c>
      <c r="B48" s="4">
        <v>230</v>
      </c>
      <c r="C48" s="4">
        <v>0</v>
      </c>
      <c r="D48" s="4">
        <v>60</v>
      </c>
      <c r="E48" s="4">
        <v>50</v>
      </c>
      <c r="F48" s="4">
        <v>120</v>
      </c>
      <c r="H48" s="68">
        <v>6</v>
      </c>
      <c r="I48" s="68" t="s">
        <v>74</v>
      </c>
      <c r="J48" s="68">
        <v>8</v>
      </c>
      <c r="K48" s="68">
        <v>4</v>
      </c>
      <c r="L48" s="68">
        <v>11</v>
      </c>
    </row>
    <row r="49" spans="1:12" x14ac:dyDescent="0.2">
      <c r="A49" s="40" t="s">
        <v>141</v>
      </c>
      <c r="B49" s="4">
        <v>850</v>
      </c>
      <c r="C49" s="4">
        <v>70</v>
      </c>
      <c r="D49" s="4">
        <v>90</v>
      </c>
      <c r="E49" s="4">
        <v>290</v>
      </c>
      <c r="F49" s="4">
        <v>400</v>
      </c>
      <c r="H49" s="68">
        <v>21</v>
      </c>
      <c r="I49" s="68">
        <v>9</v>
      </c>
      <c r="J49" s="68">
        <v>12</v>
      </c>
      <c r="K49" s="68">
        <v>23</v>
      </c>
      <c r="L49" s="68">
        <v>34</v>
      </c>
    </row>
    <row r="50" spans="1:12" x14ac:dyDescent="0.2">
      <c r="A50" s="40" t="s">
        <v>162</v>
      </c>
      <c r="B50" s="4">
        <v>760</v>
      </c>
      <c r="C50" s="4">
        <v>150</v>
      </c>
      <c r="D50" s="4">
        <v>120</v>
      </c>
      <c r="E50" s="4">
        <v>250</v>
      </c>
      <c r="F50" s="4">
        <v>240</v>
      </c>
      <c r="H50" s="68">
        <v>20</v>
      </c>
      <c r="I50" s="68">
        <v>19</v>
      </c>
      <c r="J50" s="68">
        <v>16</v>
      </c>
      <c r="K50" s="68">
        <v>22</v>
      </c>
      <c r="L50" s="68">
        <v>20</v>
      </c>
    </row>
    <row r="51" spans="1:12" x14ac:dyDescent="0.2">
      <c r="A51" s="40" t="s">
        <v>165</v>
      </c>
      <c r="B51" s="4">
        <v>550</v>
      </c>
      <c r="C51" s="4">
        <v>50</v>
      </c>
      <c r="D51" s="4">
        <v>50</v>
      </c>
      <c r="E51" s="4">
        <v>200</v>
      </c>
      <c r="F51" s="4">
        <v>260</v>
      </c>
      <c r="H51" s="68">
        <v>14</v>
      </c>
      <c r="I51" s="68">
        <v>6</v>
      </c>
      <c r="J51" s="68">
        <v>6</v>
      </c>
      <c r="K51" s="68">
        <v>16</v>
      </c>
      <c r="L51" s="68">
        <v>22</v>
      </c>
    </row>
    <row r="52" spans="1:12" x14ac:dyDescent="0.2">
      <c r="A52" s="40" t="s">
        <v>177</v>
      </c>
      <c r="B52" s="4">
        <v>1060</v>
      </c>
      <c r="C52" s="4">
        <v>80</v>
      </c>
      <c r="D52" s="4">
        <v>170</v>
      </c>
      <c r="E52" s="4">
        <v>320</v>
      </c>
      <c r="F52" s="4">
        <v>490</v>
      </c>
      <c r="H52" s="68">
        <v>26</v>
      </c>
      <c r="I52" s="68">
        <v>10</v>
      </c>
      <c r="J52" s="68">
        <v>22</v>
      </c>
      <c r="K52" s="68">
        <v>26</v>
      </c>
      <c r="L52" s="68">
        <v>42</v>
      </c>
    </row>
    <row r="53" spans="1:12" x14ac:dyDescent="0.2">
      <c r="A53" s="50" t="s">
        <v>185</v>
      </c>
      <c r="B53" s="4">
        <v>460</v>
      </c>
      <c r="C53" s="4">
        <v>60</v>
      </c>
      <c r="D53" s="4">
        <v>100</v>
      </c>
      <c r="E53" s="4">
        <v>190</v>
      </c>
      <c r="F53" s="4">
        <v>100</v>
      </c>
      <c r="H53" s="68">
        <v>11</v>
      </c>
      <c r="I53" s="68">
        <v>7</v>
      </c>
      <c r="J53" s="68">
        <v>13</v>
      </c>
      <c r="K53" s="68">
        <v>17</v>
      </c>
      <c r="L53" s="68">
        <v>9</v>
      </c>
    </row>
    <row r="54" spans="1:12" x14ac:dyDescent="0.2">
      <c r="A54" s="50" t="s">
        <v>190</v>
      </c>
      <c r="B54" s="4">
        <v>230</v>
      </c>
      <c r="C54" s="4">
        <v>10</v>
      </c>
      <c r="D54" s="4">
        <v>120</v>
      </c>
      <c r="E54" s="4">
        <v>90</v>
      </c>
      <c r="F54" s="4">
        <v>10</v>
      </c>
      <c r="H54" s="68">
        <v>5</v>
      </c>
      <c r="I54" s="68">
        <v>1</v>
      </c>
      <c r="J54" s="68">
        <v>15</v>
      </c>
      <c r="K54" s="68">
        <v>7</v>
      </c>
      <c r="L54" s="68">
        <v>0</v>
      </c>
    </row>
    <row r="55" spans="1:12" x14ac:dyDescent="0.2">
      <c r="A55" s="50" t="s">
        <v>187</v>
      </c>
      <c r="B55" s="4">
        <v>1040</v>
      </c>
      <c r="C55" s="4">
        <v>240</v>
      </c>
      <c r="D55" s="4">
        <v>150</v>
      </c>
      <c r="E55" s="4">
        <v>320</v>
      </c>
      <c r="F55" s="4">
        <v>330</v>
      </c>
      <c r="H55" s="68">
        <v>25</v>
      </c>
      <c r="I55" s="68">
        <v>28</v>
      </c>
      <c r="J55" s="68">
        <v>19</v>
      </c>
      <c r="K55" s="68">
        <v>26</v>
      </c>
      <c r="L55" s="68">
        <v>27</v>
      </c>
    </row>
    <row r="56" spans="1:12" x14ac:dyDescent="0.2">
      <c r="A56" s="50" t="s">
        <v>210</v>
      </c>
      <c r="B56" s="4">
        <v>60</v>
      </c>
      <c r="C56" s="4">
        <v>50</v>
      </c>
      <c r="D56" s="4">
        <v>-70</v>
      </c>
      <c r="E56" s="4">
        <v>20</v>
      </c>
      <c r="F56" s="4">
        <v>70</v>
      </c>
      <c r="H56" s="68">
        <v>1</v>
      </c>
      <c r="I56" s="68">
        <v>5</v>
      </c>
      <c r="J56" s="68" t="s">
        <v>74</v>
      </c>
      <c r="K56" s="68">
        <v>1</v>
      </c>
      <c r="L56" s="68">
        <v>5</v>
      </c>
    </row>
    <row r="57" spans="1:12" x14ac:dyDescent="0.2">
      <c r="A57" s="50" t="s">
        <v>232</v>
      </c>
      <c r="B57">
        <v>870</v>
      </c>
      <c r="C57">
        <v>130</v>
      </c>
      <c r="D57">
        <v>200</v>
      </c>
      <c r="E57">
        <v>140</v>
      </c>
      <c r="F57">
        <v>400</v>
      </c>
      <c r="H57" s="68">
        <v>20</v>
      </c>
      <c r="I57" s="68">
        <v>14</v>
      </c>
      <c r="J57" s="68">
        <v>23</v>
      </c>
      <c r="K57" s="68">
        <v>11</v>
      </c>
      <c r="L57" s="68">
        <v>31</v>
      </c>
    </row>
    <row r="58" spans="1:12" x14ac:dyDescent="0.2">
      <c r="A58" s="50" t="s">
        <v>231</v>
      </c>
      <c r="B58">
        <v>410</v>
      </c>
      <c r="C58">
        <v>100</v>
      </c>
      <c r="D58">
        <v>20</v>
      </c>
      <c r="E58">
        <v>150</v>
      </c>
      <c r="F58">
        <v>130</v>
      </c>
      <c r="H58" s="68">
        <v>9</v>
      </c>
      <c r="I58" s="68">
        <v>11</v>
      </c>
      <c r="J58" s="68">
        <v>2</v>
      </c>
      <c r="K58" s="68">
        <v>11</v>
      </c>
      <c r="L58" s="68">
        <v>10</v>
      </c>
    </row>
    <row r="60" spans="1:12" x14ac:dyDescent="0.2">
      <c r="A60" s="62" t="s">
        <v>195</v>
      </c>
    </row>
    <row r="61" spans="1:12" x14ac:dyDescent="0.2">
      <c r="B61" s="181" t="s">
        <v>126</v>
      </c>
      <c r="C61" s="181"/>
      <c r="D61" s="181"/>
      <c r="E61" s="181"/>
      <c r="F61" s="181"/>
      <c r="G61" s="48"/>
      <c r="H61" s="207" t="s">
        <v>127</v>
      </c>
      <c r="I61" s="207"/>
      <c r="J61" s="207"/>
      <c r="K61" s="207"/>
      <c r="L61" s="207"/>
    </row>
    <row r="62" spans="1:12" x14ac:dyDescent="0.2">
      <c r="B62" s="182"/>
      <c r="C62" s="182"/>
      <c r="D62" s="182"/>
      <c r="E62" s="182"/>
      <c r="F62" s="182"/>
      <c r="G62" s="61"/>
      <c r="H62" s="208"/>
      <c r="I62" s="208"/>
      <c r="J62" s="208"/>
      <c r="K62" s="208"/>
      <c r="L62" s="208"/>
    </row>
    <row r="63" spans="1:12" x14ac:dyDescent="0.2">
      <c r="B63" s="3" t="s">
        <v>4</v>
      </c>
      <c r="C63" s="3" t="s">
        <v>0</v>
      </c>
      <c r="D63" s="3" t="s">
        <v>1</v>
      </c>
      <c r="E63" s="3" t="s">
        <v>2</v>
      </c>
      <c r="F63" s="3" t="s">
        <v>3</v>
      </c>
      <c r="G63" s="3"/>
      <c r="H63" s="65" t="s">
        <v>4</v>
      </c>
      <c r="I63" s="65" t="s">
        <v>0</v>
      </c>
      <c r="J63" s="65" t="s">
        <v>1</v>
      </c>
      <c r="K63" s="65" t="s">
        <v>2</v>
      </c>
      <c r="L63" s="65" t="s">
        <v>3</v>
      </c>
    </row>
    <row r="64" spans="1:12" x14ac:dyDescent="0.2">
      <c r="A64" s="40" t="s">
        <v>75</v>
      </c>
      <c r="B64" s="4">
        <v>520</v>
      </c>
      <c r="C64" s="4">
        <v>50</v>
      </c>
      <c r="D64" s="4">
        <v>120</v>
      </c>
      <c r="E64" s="4">
        <v>160</v>
      </c>
      <c r="F64" s="4">
        <v>180</v>
      </c>
      <c r="H64" s="68">
        <v>15</v>
      </c>
      <c r="I64" s="68">
        <v>8</v>
      </c>
      <c r="J64" s="68">
        <v>19</v>
      </c>
      <c r="K64" s="68">
        <v>15</v>
      </c>
      <c r="L64" s="68">
        <v>17</v>
      </c>
    </row>
    <row r="65" spans="1:12" x14ac:dyDescent="0.2">
      <c r="A65" s="40" t="s">
        <v>26</v>
      </c>
      <c r="B65" s="4">
        <v>310</v>
      </c>
      <c r="C65" s="4">
        <v>90</v>
      </c>
      <c r="D65" s="4">
        <v>-30</v>
      </c>
      <c r="E65" s="4">
        <v>120</v>
      </c>
      <c r="F65" s="4">
        <v>130</v>
      </c>
      <c r="H65" s="68">
        <v>9</v>
      </c>
      <c r="I65" s="68">
        <v>15</v>
      </c>
      <c r="J65" s="68" t="s">
        <v>74</v>
      </c>
      <c r="K65" s="68">
        <v>11</v>
      </c>
      <c r="L65" s="68">
        <v>11</v>
      </c>
    </row>
    <row r="66" spans="1:12" x14ac:dyDescent="0.2">
      <c r="A66" s="40" t="s">
        <v>27</v>
      </c>
      <c r="B66" s="4">
        <v>450</v>
      </c>
      <c r="C66" s="4">
        <v>40</v>
      </c>
      <c r="D66" s="4">
        <v>40</v>
      </c>
      <c r="E66" s="4">
        <v>150</v>
      </c>
      <c r="F66" s="4">
        <v>210</v>
      </c>
      <c r="H66" s="68">
        <v>12</v>
      </c>
      <c r="I66" s="68">
        <v>6</v>
      </c>
      <c r="J66" s="68">
        <v>6</v>
      </c>
      <c r="K66" s="68">
        <v>14</v>
      </c>
      <c r="L66" s="68">
        <v>18</v>
      </c>
    </row>
    <row r="67" spans="1:12" x14ac:dyDescent="0.2">
      <c r="A67" s="40" t="s">
        <v>118</v>
      </c>
      <c r="B67" s="4">
        <v>430</v>
      </c>
      <c r="C67" s="4">
        <v>40</v>
      </c>
      <c r="D67" s="4">
        <v>60</v>
      </c>
      <c r="E67" s="4">
        <v>140</v>
      </c>
      <c r="F67" s="4">
        <v>190</v>
      </c>
      <c r="H67" s="68">
        <v>12</v>
      </c>
      <c r="I67" s="68">
        <v>7</v>
      </c>
      <c r="J67" s="68">
        <v>8</v>
      </c>
      <c r="K67" s="68">
        <v>13</v>
      </c>
      <c r="L67" s="68">
        <v>17</v>
      </c>
    </row>
    <row r="68" spans="1:12" x14ac:dyDescent="0.2">
      <c r="A68" s="40" t="s">
        <v>141</v>
      </c>
      <c r="B68" s="4">
        <v>940</v>
      </c>
      <c r="C68" s="4">
        <v>50</v>
      </c>
      <c r="D68" s="4">
        <v>180</v>
      </c>
      <c r="E68" s="4">
        <v>290</v>
      </c>
      <c r="F68" s="4">
        <v>420</v>
      </c>
      <c r="H68" s="68">
        <v>25</v>
      </c>
      <c r="I68" s="68">
        <v>9</v>
      </c>
      <c r="J68" s="68">
        <v>27</v>
      </c>
      <c r="K68" s="68">
        <v>25</v>
      </c>
      <c r="L68" s="68">
        <v>31</v>
      </c>
    </row>
    <row r="69" spans="1:12" x14ac:dyDescent="0.2">
      <c r="A69" s="40" t="s">
        <v>162</v>
      </c>
      <c r="B69" s="4">
        <v>620</v>
      </c>
      <c r="C69" s="4">
        <v>110</v>
      </c>
      <c r="D69" s="4">
        <v>80</v>
      </c>
      <c r="E69" s="4">
        <v>240</v>
      </c>
      <c r="F69" s="4">
        <v>200</v>
      </c>
      <c r="H69" s="68">
        <v>17</v>
      </c>
      <c r="I69" s="68">
        <v>17</v>
      </c>
      <c r="J69" s="68">
        <v>12</v>
      </c>
      <c r="K69" s="68">
        <v>22</v>
      </c>
      <c r="L69" s="68">
        <v>15</v>
      </c>
    </row>
    <row r="70" spans="1:12" x14ac:dyDescent="0.2">
      <c r="A70" s="40" t="s">
        <v>165</v>
      </c>
      <c r="B70" s="4">
        <v>610</v>
      </c>
      <c r="C70" s="4">
        <v>40</v>
      </c>
      <c r="D70" s="4">
        <v>40</v>
      </c>
      <c r="E70" s="4">
        <v>190</v>
      </c>
      <c r="F70" s="4">
        <v>350</v>
      </c>
      <c r="H70" s="68">
        <v>16</v>
      </c>
      <c r="I70" s="68">
        <v>6</v>
      </c>
      <c r="J70" s="68">
        <v>5</v>
      </c>
      <c r="K70" s="68">
        <v>16</v>
      </c>
      <c r="L70" s="68">
        <v>26</v>
      </c>
    </row>
    <row r="71" spans="1:12" x14ac:dyDescent="0.2">
      <c r="A71" s="40" t="s">
        <v>177</v>
      </c>
      <c r="B71" s="4">
        <v>940</v>
      </c>
      <c r="C71" s="4">
        <v>0</v>
      </c>
      <c r="D71" s="4">
        <v>100</v>
      </c>
      <c r="E71" s="4">
        <v>310</v>
      </c>
      <c r="F71" s="4">
        <v>530</v>
      </c>
      <c r="H71" s="68">
        <v>25</v>
      </c>
      <c r="I71" s="68">
        <v>0</v>
      </c>
      <c r="J71" s="68">
        <v>14</v>
      </c>
      <c r="K71" s="68">
        <v>27</v>
      </c>
      <c r="L71" s="68">
        <v>42</v>
      </c>
    </row>
    <row r="72" spans="1:12" x14ac:dyDescent="0.2">
      <c r="A72" s="50" t="s">
        <v>185</v>
      </c>
      <c r="B72" s="4">
        <v>310</v>
      </c>
      <c r="C72" s="4">
        <v>50</v>
      </c>
      <c r="D72" s="4">
        <v>-10</v>
      </c>
      <c r="E72" s="4">
        <v>70</v>
      </c>
      <c r="F72" s="4">
        <v>200</v>
      </c>
      <c r="H72" s="68">
        <v>8</v>
      </c>
      <c r="I72" s="68">
        <v>7</v>
      </c>
      <c r="J72" s="68" t="s">
        <v>74</v>
      </c>
      <c r="K72" s="68">
        <v>6</v>
      </c>
      <c r="L72" s="68">
        <v>16</v>
      </c>
    </row>
    <row r="73" spans="1:12" x14ac:dyDescent="0.2">
      <c r="A73" s="50" t="s">
        <v>190</v>
      </c>
      <c r="B73" s="4">
        <v>240</v>
      </c>
      <c r="C73" s="4">
        <v>60</v>
      </c>
      <c r="D73" s="4">
        <v>30</v>
      </c>
      <c r="E73" s="4">
        <v>70</v>
      </c>
      <c r="F73" s="4">
        <v>80</v>
      </c>
      <c r="H73" s="68">
        <v>6</v>
      </c>
      <c r="I73" s="68">
        <v>9</v>
      </c>
      <c r="J73" s="68">
        <v>4</v>
      </c>
      <c r="K73" s="68">
        <v>6</v>
      </c>
      <c r="L73" s="68">
        <v>5</v>
      </c>
    </row>
    <row r="74" spans="1:12" x14ac:dyDescent="0.2">
      <c r="A74" s="50" t="s">
        <v>187</v>
      </c>
      <c r="B74" s="4">
        <v>940</v>
      </c>
      <c r="C74" s="4">
        <v>90</v>
      </c>
      <c r="D74" s="4">
        <v>160</v>
      </c>
      <c r="E74" s="4">
        <v>340</v>
      </c>
      <c r="F74" s="4">
        <v>350</v>
      </c>
      <c r="H74" s="68">
        <v>24</v>
      </c>
      <c r="I74" s="68">
        <v>13</v>
      </c>
      <c r="J74" s="68">
        <v>21</v>
      </c>
      <c r="K74" s="68">
        <v>30</v>
      </c>
      <c r="L74" s="68">
        <v>27</v>
      </c>
    </row>
    <row r="75" spans="1:12" x14ac:dyDescent="0.2">
      <c r="A75" s="50" t="s">
        <v>210</v>
      </c>
      <c r="B75" s="4">
        <v>310</v>
      </c>
      <c r="C75" s="4">
        <v>0</v>
      </c>
      <c r="D75" s="4">
        <v>70</v>
      </c>
      <c r="E75" s="4">
        <v>120</v>
      </c>
      <c r="F75" s="4">
        <v>130</v>
      </c>
      <c r="H75" s="68">
        <v>7</v>
      </c>
      <c r="I75" s="68" t="s">
        <v>74</v>
      </c>
      <c r="J75" s="68">
        <v>8</v>
      </c>
      <c r="K75" s="68">
        <v>9</v>
      </c>
      <c r="L75" s="68">
        <v>9</v>
      </c>
    </row>
    <row r="76" spans="1:12" x14ac:dyDescent="0.2">
      <c r="A76" s="50" t="s">
        <v>232</v>
      </c>
      <c r="B76">
        <v>780</v>
      </c>
      <c r="C76">
        <v>50</v>
      </c>
      <c r="D76">
        <v>100</v>
      </c>
      <c r="E76">
        <v>230</v>
      </c>
      <c r="F76">
        <v>390</v>
      </c>
      <c r="H76" s="68">
        <v>19</v>
      </c>
      <c r="I76" s="68">
        <v>8</v>
      </c>
      <c r="J76" s="68">
        <v>14</v>
      </c>
      <c r="K76" s="68">
        <v>17</v>
      </c>
      <c r="L76" s="68">
        <v>27</v>
      </c>
    </row>
    <row r="77" spans="1:12" x14ac:dyDescent="0.2">
      <c r="A77" s="50" t="s">
        <v>231</v>
      </c>
      <c r="B77">
        <v>510</v>
      </c>
      <c r="C77">
        <v>50</v>
      </c>
      <c r="D77">
        <v>70</v>
      </c>
      <c r="E77">
        <v>190</v>
      </c>
      <c r="F77">
        <v>210</v>
      </c>
      <c r="H77" s="68">
        <v>12</v>
      </c>
      <c r="I77" s="68">
        <v>8</v>
      </c>
      <c r="J77" s="68">
        <v>9</v>
      </c>
      <c r="K77" s="68">
        <v>15</v>
      </c>
      <c r="L77" s="68">
        <v>14</v>
      </c>
    </row>
    <row r="79" spans="1:12" x14ac:dyDescent="0.2">
      <c r="A79" s="62" t="s">
        <v>196</v>
      </c>
    </row>
    <row r="80" spans="1:12" x14ac:dyDescent="0.2">
      <c r="B80" s="181" t="s">
        <v>126</v>
      </c>
      <c r="C80" s="181"/>
      <c r="D80" s="181"/>
      <c r="E80" s="181"/>
      <c r="F80" s="181"/>
      <c r="G80" s="48"/>
      <c r="H80" s="207" t="s">
        <v>127</v>
      </c>
      <c r="I80" s="207"/>
      <c r="J80" s="207"/>
      <c r="K80" s="207"/>
      <c r="L80" s="207"/>
    </row>
    <row r="81" spans="1:12" x14ac:dyDescent="0.2">
      <c r="B81" s="182"/>
      <c r="C81" s="182"/>
      <c r="D81" s="182"/>
      <c r="E81" s="182"/>
      <c r="F81" s="182"/>
      <c r="G81" s="61"/>
      <c r="H81" s="208"/>
      <c r="I81" s="208"/>
      <c r="J81" s="208"/>
      <c r="K81" s="208"/>
      <c r="L81" s="208"/>
    </row>
    <row r="82" spans="1:12" x14ac:dyDescent="0.2">
      <c r="B82" s="3" t="s">
        <v>4</v>
      </c>
      <c r="C82" s="3" t="s">
        <v>0</v>
      </c>
      <c r="D82" s="3" t="s">
        <v>1</v>
      </c>
      <c r="E82" s="3" t="s">
        <v>2</v>
      </c>
      <c r="F82" s="3" t="s">
        <v>3</v>
      </c>
      <c r="G82" s="3"/>
      <c r="H82" s="65" t="s">
        <v>4</v>
      </c>
      <c r="I82" s="65" t="s">
        <v>0</v>
      </c>
      <c r="J82" s="65" t="s">
        <v>1</v>
      </c>
      <c r="K82" s="65" t="s">
        <v>2</v>
      </c>
      <c r="L82" s="65" t="s">
        <v>3</v>
      </c>
    </row>
    <row r="83" spans="1:12" x14ac:dyDescent="0.2">
      <c r="A83" s="40" t="s">
        <v>75</v>
      </c>
      <c r="B83" s="4">
        <v>380</v>
      </c>
      <c r="C83" s="4">
        <v>30</v>
      </c>
      <c r="D83" s="4">
        <v>10</v>
      </c>
      <c r="E83" s="4">
        <v>150</v>
      </c>
      <c r="F83" s="4">
        <v>200</v>
      </c>
      <c r="H83" s="68">
        <v>12</v>
      </c>
      <c r="I83" s="68">
        <v>5</v>
      </c>
      <c r="J83" s="68">
        <v>2</v>
      </c>
      <c r="K83" s="68">
        <v>15</v>
      </c>
      <c r="L83" s="68">
        <v>18</v>
      </c>
    </row>
    <row r="84" spans="1:12" x14ac:dyDescent="0.2">
      <c r="A84" s="40" t="s">
        <v>26</v>
      </c>
      <c r="B84" s="4">
        <v>180</v>
      </c>
      <c r="C84" s="4">
        <v>0</v>
      </c>
      <c r="D84" s="4">
        <v>30</v>
      </c>
      <c r="E84" s="4">
        <v>40</v>
      </c>
      <c r="F84" s="4">
        <v>110</v>
      </c>
      <c r="H84" s="68">
        <v>5</v>
      </c>
      <c r="I84" s="68">
        <v>0</v>
      </c>
      <c r="J84" s="68">
        <v>5</v>
      </c>
      <c r="K84" s="68">
        <v>4</v>
      </c>
      <c r="L84" s="68">
        <v>9</v>
      </c>
    </row>
    <row r="85" spans="1:12" x14ac:dyDescent="0.2">
      <c r="A85" s="40" t="s">
        <v>27</v>
      </c>
      <c r="B85" s="4">
        <v>470</v>
      </c>
      <c r="C85" s="4">
        <v>20</v>
      </c>
      <c r="D85" s="4">
        <v>-10</v>
      </c>
      <c r="E85" s="4">
        <v>140</v>
      </c>
      <c r="F85" s="4">
        <v>320</v>
      </c>
      <c r="H85" s="68">
        <v>14</v>
      </c>
      <c r="I85" s="68">
        <v>5</v>
      </c>
      <c r="J85" s="68" t="s">
        <v>74</v>
      </c>
      <c r="K85" s="68">
        <v>13</v>
      </c>
      <c r="L85" s="68">
        <v>26</v>
      </c>
    </row>
    <row r="86" spans="1:12" x14ac:dyDescent="0.2">
      <c r="A86" s="40" t="s">
        <v>118</v>
      </c>
      <c r="B86" s="4">
        <v>390</v>
      </c>
      <c r="C86" s="4">
        <v>20</v>
      </c>
      <c r="D86" s="4">
        <v>30</v>
      </c>
      <c r="E86" s="4">
        <v>120</v>
      </c>
      <c r="F86" s="4">
        <v>210</v>
      </c>
      <c r="H86" s="68">
        <v>12</v>
      </c>
      <c r="I86" s="68">
        <v>5</v>
      </c>
      <c r="J86" s="68">
        <v>6</v>
      </c>
      <c r="K86" s="68">
        <v>13</v>
      </c>
      <c r="L86" s="68">
        <v>18</v>
      </c>
    </row>
    <row r="87" spans="1:12" x14ac:dyDescent="0.2">
      <c r="A87" s="40" t="s">
        <v>141</v>
      </c>
      <c r="B87" s="4">
        <v>610</v>
      </c>
      <c r="C87" s="4">
        <v>0</v>
      </c>
      <c r="D87" s="4">
        <v>60</v>
      </c>
      <c r="E87" s="4">
        <v>150</v>
      </c>
      <c r="F87" s="4">
        <v>400</v>
      </c>
      <c r="H87" s="68">
        <v>19</v>
      </c>
      <c r="I87" s="68">
        <v>1</v>
      </c>
      <c r="J87" s="68">
        <v>10</v>
      </c>
      <c r="K87" s="68">
        <v>15</v>
      </c>
      <c r="L87" s="68">
        <v>34</v>
      </c>
    </row>
    <row r="88" spans="1:12" x14ac:dyDescent="0.2">
      <c r="A88" s="40" t="s">
        <v>162</v>
      </c>
      <c r="B88" s="4">
        <v>540</v>
      </c>
      <c r="C88" s="4">
        <v>100</v>
      </c>
      <c r="D88" s="4">
        <v>110</v>
      </c>
      <c r="E88" s="4">
        <v>90</v>
      </c>
      <c r="F88" s="4">
        <v>240</v>
      </c>
      <c r="H88" s="68">
        <v>17</v>
      </c>
      <c r="I88" s="68">
        <v>20</v>
      </c>
      <c r="J88" s="68">
        <v>21</v>
      </c>
      <c r="K88" s="68">
        <v>9</v>
      </c>
      <c r="L88" s="68">
        <v>21</v>
      </c>
    </row>
    <row r="89" spans="1:12" x14ac:dyDescent="0.2">
      <c r="A89" s="40" t="s">
        <v>165</v>
      </c>
      <c r="B89" s="4">
        <v>540</v>
      </c>
      <c r="C89" s="4">
        <v>30</v>
      </c>
      <c r="D89" s="4">
        <v>90</v>
      </c>
      <c r="E89" s="4">
        <v>170</v>
      </c>
      <c r="F89" s="4">
        <v>260</v>
      </c>
      <c r="H89" s="68">
        <v>17</v>
      </c>
      <c r="I89" s="68">
        <v>7</v>
      </c>
      <c r="J89" s="68">
        <v>15</v>
      </c>
      <c r="K89" s="68">
        <v>17</v>
      </c>
      <c r="L89" s="68">
        <v>21</v>
      </c>
    </row>
    <row r="90" spans="1:12" x14ac:dyDescent="0.2">
      <c r="A90" s="40" t="s">
        <v>177</v>
      </c>
      <c r="B90" s="4">
        <v>850</v>
      </c>
      <c r="C90" s="4">
        <v>20</v>
      </c>
      <c r="D90" s="4">
        <v>120</v>
      </c>
      <c r="E90" s="4">
        <v>190</v>
      </c>
      <c r="F90" s="4">
        <v>520</v>
      </c>
      <c r="H90" s="68">
        <v>25</v>
      </c>
      <c r="I90" s="68">
        <v>5</v>
      </c>
      <c r="J90" s="68">
        <v>20</v>
      </c>
      <c r="K90" s="68">
        <v>18</v>
      </c>
      <c r="L90" s="68">
        <v>42</v>
      </c>
    </row>
    <row r="91" spans="1:12" x14ac:dyDescent="0.2">
      <c r="A91" s="50" t="s">
        <v>185</v>
      </c>
      <c r="B91" s="4">
        <v>470</v>
      </c>
      <c r="C91" s="4">
        <v>60</v>
      </c>
      <c r="D91" s="4">
        <v>100</v>
      </c>
      <c r="E91" s="4">
        <v>100</v>
      </c>
      <c r="F91" s="4">
        <v>220</v>
      </c>
      <c r="H91" s="68">
        <v>15</v>
      </c>
      <c r="I91" s="68">
        <v>13</v>
      </c>
      <c r="J91" s="68">
        <v>18</v>
      </c>
      <c r="K91" s="68">
        <v>9</v>
      </c>
      <c r="L91" s="68">
        <v>18</v>
      </c>
    </row>
    <row r="92" spans="1:12" x14ac:dyDescent="0.2">
      <c r="A92" s="50" t="s">
        <v>190</v>
      </c>
      <c r="B92" s="4">
        <v>130</v>
      </c>
      <c r="C92" s="4">
        <v>-30</v>
      </c>
      <c r="D92" s="4">
        <v>60</v>
      </c>
      <c r="E92" s="4">
        <v>0</v>
      </c>
      <c r="F92" s="4">
        <v>90</v>
      </c>
      <c r="H92" s="68">
        <v>3</v>
      </c>
      <c r="I92" s="68" t="s">
        <v>74</v>
      </c>
      <c r="J92" s="68">
        <v>10</v>
      </c>
      <c r="K92" s="68">
        <v>0</v>
      </c>
      <c r="L92" s="68">
        <v>6</v>
      </c>
    </row>
    <row r="93" spans="1:12" x14ac:dyDescent="0.2">
      <c r="A93" s="50" t="s">
        <v>187</v>
      </c>
      <c r="B93" s="4">
        <v>730</v>
      </c>
      <c r="C93" s="4">
        <v>80</v>
      </c>
      <c r="D93" s="4">
        <v>120</v>
      </c>
      <c r="E93" s="4">
        <v>210</v>
      </c>
      <c r="F93" s="4">
        <v>330</v>
      </c>
      <c r="H93" s="68">
        <v>21</v>
      </c>
      <c r="I93" s="68">
        <v>16</v>
      </c>
      <c r="J93" s="68">
        <v>19</v>
      </c>
      <c r="K93" s="68">
        <v>20</v>
      </c>
      <c r="L93" s="68">
        <v>26</v>
      </c>
    </row>
    <row r="94" spans="1:12" x14ac:dyDescent="0.2">
      <c r="A94" s="50" t="s">
        <v>210</v>
      </c>
      <c r="B94" s="4">
        <v>360</v>
      </c>
      <c r="C94" s="4">
        <v>30</v>
      </c>
      <c r="D94" s="4">
        <v>90</v>
      </c>
      <c r="E94" s="4">
        <v>80</v>
      </c>
      <c r="F94" s="4">
        <v>180</v>
      </c>
      <c r="H94" s="68">
        <v>10</v>
      </c>
      <c r="I94" s="68">
        <v>5</v>
      </c>
      <c r="J94" s="68">
        <v>13</v>
      </c>
      <c r="K94" s="68">
        <v>6</v>
      </c>
      <c r="L94" s="68">
        <v>12</v>
      </c>
    </row>
    <row r="95" spans="1:12" x14ac:dyDescent="0.2">
      <c r="A95" s="50" t="s">
        <v>232</v>
      </c>
      <c r="B95">
        <v>670</v>
      </c>
      <c r="C95">
        <v>30</v>
      </c>
      <c r="D95">
        <v>80</v>
      </c>
      <c r="E95">
        <v>260</v>
      </c>
      <c r="F95">
        <v>300</v>
      </c>
      <c r="H95" s="68">
        <v>17</v>
      </c>
      <c r="I95" s="68">
        <v>6</v>
      </c>
      <c r="J95" s="68">
        <v>13</v>
      </c>
      <c r="K95" s="68">
        <v>22</v>
      </c>
      <c r="L95" s="68">
        <v>20</v>
      </c>
    </row>
    <row r="96" spans="1:12" x14ac:dyDescent="0.2">
      <c r="A96" s="50" t="s">
        <v>231</v>
      </c>
      <c r="B96">
        <v>140</v>
      </c>
      <c r="C96">
        <v>-40</v>
      </c>
      <c r="D96">
        <v>20</v>
      </c>
      <c r="E96">
        <v>40</v>
      </c>
      <c r="F96">
        <v>120</v>
      </c>
      <c r="H96" s="68">
        <v>4</v>
      </c>
      <c r="I96" s="68" t="s">
        <v>74</v>
      </c>
      <c r="J96" s="68">
        <v>3</v>
      </c>
      <c r="K96" s="68">
        <v>4</v>
      </c>
      <c r="L96" s="68">
        <v>8</v>
      </c>
    </row>
    <row r="98" spans="1:12" x14ac:dyDescent="0.2">
      <c r="A98" s="62" t="s">
        <v>198</v>
      </c>
    </row>
    <row r="99" spans="1:12" x14ac:dyDescent="0.2">
      <c r="B99" s="181" t="s">
        <v>126</v>
      </c>
      <c r="C99" s="181"/>
      <c r="D99" s="181"/>
      <c r="E99" s="181"/>
      <c r="F99" s="181"/>
      <c r="G99" s="48"/>
      <c r="H99" s="207" t="s">
        <v>127</v>
      </c>
      <c r="I99" s="207"/>
      <c r="J99" s="207"/>
      <c r="K99" s="207"/>
      <c r="L99" s="207"/>
    </row>
    <row r="100" spans="1:12" x14ac:dyDescent="0.2">
      <c r="B100" s="182"/>
      <c r="C100" s="182"/>
      <c r="D100" s="182"/>
      <c r="E100" s="182"/>
      <c r="F100" s="182"/>
      <c r="G100" s="61"/>
      <c r="H100" s="208"/>
      <c r="I100" s="208"/>
      <c r="J100" s="208"/>
      <c r="K100" s="208"/>
      <c r="L100" s="208"/>
    </row>
    <row r="101" spans="1:12" x14ac:dyDescent="0.2">
      <c r="B101" s="3" t="s">
        <v>4</v>
      </c>
      <c r="C101" s="3" t="s">
        <v>0</v>
      </c>
      <c r="D101" s="3" t="s">
        <v>1</v>
      </c>
      <c r="E101" s="3" t="s">
        <v>2</v>
      </c>
      <c r="F101" s="3" t="s">
        <v>3</v>
      </c>
      <c r="G101" s="3"/>
      <c r="H101" s="65" t="s">
        <v>4</v>
      </c>
      <c r="I101" s="65" t="s">
        <v>0</v>
      </c>
      <c r="J101" s="65" t="s">
        <v>1</v>
      </c>
      <c r="K101" s="65" t="s">
        <v>2</v>
      </c>
      <c r="L101" s="65" t="s">
        <v>3</v>
      </c>
    </row>
    <row r="102" spans="1:12" x14ac:dyDescent="0.2">
      <c r="A102" s="40" t="s">
        <v>75</v>
      </c>
      <c r="B102" s="4">
        <v>380</v>
      </c>
      <c r="C102" s="4">
        <v>50</v>
      </c>
      <c r="D102" s="4">
        <v>80</v>
      </c>
      <c r="E102" s="4">
        <v>100</v>
      </c>
      <c r="F102" s="4">
        <v>150</v>
      </c>
      <c r="H102" s="68">
        <v>14</v>
      </c>
      <c r="I102" s="68">
        <v>14</v>
      </c>
      <c r="J102" s="68">
        <v>20</v>
      </c>
      <c r="K102" s="68">
        <v>11</v>
      </c>
      <c r="L102" s="68">
        <v>15</v>
      </c>
    </row>
    <row r="103" spans="1:12" x14ac:dyDescent="0.2">
      <c r="A103" s="40" t="s">
        <v>26</v>
      </c>
      <c r="B103" s="4">
        <v>210</v>
      </c>
      <c r="C103" s="4">
        <v>40</v>
      </c>
      <c r="D103" s="4">
        <v>-10</v>
      </c>
      <c r="E103" s="4">
        <v>70</v>
      </c>
      <c r="F103" s="4">
        <v>120</v>
      </c>
      <c r="H103" s="68">
        <v>8</v>
      </c>
      <c r="I103" s="68">
        <v>9</v>
      </c>
      <c r="J103" s="68" t="s">
        <v>74</v>
      </c>
      <c r="K103" s="68">
        <v>8</v>
      </c>
      <c r="L103" s="68">
        <v>11</v>
      </c>
    </row>
    <row r="104" spans="1:12" x14ac:dyDescent="0.2">
      <c r="A104" s="40" t="s">
        <v>27</v>
      </c>
      <c r="B104" s="4">
        <v>290</v>
      </c>
      <c r="C104" s="4">
        <v>20</v>
      </c>
      <c r="D104" s="4">
        <v>-20</v>
      </c>
      <c r="E104" s="4">
        <v>20</v>
      </c>
      <c r="F104" s="4">
        <v>270</v>
      </c>
      <c r="H104" s="68">
        <v>10</v>
      </c>
      <c r="I104" s="68">
        <v>5</v>
      </c>
      <c r="J104" s="68" t="s">
        <v>74</v>
      </c>
      <c r="K104" s="68">
        <v>2</v>
      </c>
      <c r="L104" s="68">
        <v>25</v>
      </c>
    </row>
    <row r="105" spans="1:12" x14ac:dyDescent="0.2">
      <c r="A105" s="40" t="s">
        <v>118</v>
      </c>
      <c r="B105" s="4">
        <v>160</v>
      </c>
      <c r="C105" s="4">
        <v>-30</v>
      </c>
      <c r="D105" s="4">
        <v>-10</v>
      </c>
      <c r="E105" s="4">
        <v>110</v>
      </c>
      <c r="F105" s="4">
        <v>90</v>
      </c>
      <c r="H105" s="68">
        <v>6</v>
      </c>
      <c r="I105" s="68" t="s">
        <v>74</v>
      </c>
      <c r="J105" s="68" t="s">
        <v>74</v>
      </c>
      <c r="K105" s="68">
        <v>14</v>
      </c>
      <c r="L105" s="68">
        <v>9</v>
      </c>
    </row>
    <row r="106" spans="1:12" x14ac:dyDescent="0.2">
      <c r="A106" s="40" t="s">
        <v>141</v>
      </c>
      <c r="B106" s="4">
        <v>680</v>
      </c>
      <c r="C106" s="4">
        <v>40</v>
      </c>
      <c r="D106" s="4">
        <v>70</v>
      </c>
      <c r="E106" s="4">
        <v>210</v>
      </c>
      <c r="F106" s="4">
        <v>360</v>
      </c>
      <c r="H106" s="68">
        <v>25</v>
      </c>
      <c r="I106" s="68">
        <v>12</v>
      </c>
      <c r="J106" s="68">
        <v>16</v>
      </c>
      <c r="K106" s="68">
        <v>27</v>
      </c>
      <c r="L106" s="68">
        <v>32</v>
      </c>
    </row>
    <row r="107" spans="1:12" x14ac:dyDescent="0.2">
      <c r="A107" s="40" t="s">
        <v>162</v>
      </c>
      <c r="B107" s="4">
        <v>390</v>
      </c>
      <c r="C107" s="4">
        <v>10</v>
      </c>
      <c r="D107" s="4">
        <v>70</v>
      </c>
      <c r="E107" s="4">
        <v>150</v>
      </c>
      <c r="F107" s="4">
        <v>170</v>
      </c>
      <c r="H107" s="68">
        <v>14</v>
      </c>
      <c r="I107" s="68">
        <v>3</v>
      </c>
      <c r="J107" s="68">
        <v>15</v>
      </c>
      <c r="K107" s="68">
        <v>18</v>
      </c>
      <c r="L107" s="68">
        <v>15</v>
      </c>
    </row>
    <row r="108" spans="1:12" x14ac:dyDescent="0.2">
      <c r="A108" s="40" t="s">
        <v>165</v>
      </c>
      <c r="B108" s="4">
        <v>370</v>
      </c>
      <c r="C108" s="4">
        <v>10</v>
      </c>
      <c r="D108" s="4">
        <v>0</v>
      </c>
      <c r="E108" s="4">
        <v>70</v>
      </c>
      <c r="F108" s="4">
        <v>290</v>
      </c>
      <c r="H108" s="68">
        <v>13</v>
      </c>
      <c r="I108" s="68">
        <v>3</v>
      </c>
      <c r="J108" s="68">
        <v>0</v>
      </c>
      <c r="K108" s="68">
        <v>9</v>
      </c>
      <c r="L108" s="68">
        <v>25</v>
      </c>
    </row>
    <row r="109" spans="1:12" x14ac:dyDescent="0.2">
      <c r="A109" s="40" t="s">
        <v>177</v>
      </c>
      <c r="B109" s="4">
        <v>810</v>
      </c>
      <c r="C109" s="4">
        <v>40</v>
      </c>
      <c r="D109" s="4">
        <v>50</v>
      </c>
      <c r="E109" s="4">
        <v>180</v>
      </c>
      <c r="F109" s="4">
        <v>540</v>
      </c>
      <c r="H109" s="68">
        <v>29</v>
      </c>
      <c r="I109" s="68">
        <v>11</v>
      </c>
      <c r="J109" s="68">
        <v>11</v>
      </c>
      <c r="K109" s="68">
        <v>21</v>
      </c>
      <c r="L109" s="68">
        <v>49</v>
      </c>
    </row>
    <row r="110" spans="1:12" x14ac:dyDescent="0.2">
      <c r="A110" s="50" t="s">
        <v>185</v>
      </c>
      <c r="B110" s="4">
        <v>440</v>
      </c>
      <c r="C110" s="4">
        <v>80</v>
      </c>
      <c r="D110" s="4">
        <v>70</v>
      </c>
      <c r="E110" s="4">
        <v>100</v>
      </c>
      <c r="F110" s="4">
        <v>200</v>
      </c>
      <c r="H110" s="68">
        <v>16</v>
      </c>
      <c r="I110" s="68">
        <v>24</v>
      </c>
      <c r="J110" s="68">
        <v>16</v>
      </c>
      <c r="K110" s="68">
        <v>12</v>
      </c>
      <c r="L110" s="68">
        <v>17</v>
      </c>
    </row>
    <row r="111" spans="1:12" x14ac:dyDescent="0.2">
      <c r="A111" s="50" t="s">
        <v>190</v>
      </c>
      <c r="B111" s="4">
        <v>20</v>
      </c>
      <c r="C111" s="4">
        <v>0</v>
      </c>
      <c r="D111" s="4">
        <v>0</v>
      </c>
      <c r="E111" s="4">
        <v>-20</v>
      </c>
      <c r="F111" s="4">
        <v>40</v>
      </c>
      <c r="H111" s="68">
        <v>1</v>
      </c>
      <c r="I111" s="68">
        <v>1</v>
      </c>
      <c r="J111" s="68" t="s">
        <v>74</v>
      </c>
      <c r="K111" s="68" t="s">
        <v>74</v>
      </c>
      <c r="L111" s="68">
        <v>3</v>
      </c>
    </row>
    <row r="112" spans="1:12" x14ac:dyDescent="0.2">
      <c r="A112" s="50" t="s">
        <v>187</v>
      </c>
      <c r="B112" s="4">
        <v>600</v>
      </c>
      <c r="C112" s="4">
        <v>50</v>
      </c>
      <c r="D112" s="4">
        <v>90</v>
      </c>
      <c r="E112" s="4">
        <v>180</v>
      </c>
      <c r="F112" s="4">
        <v>270</v>
      </c>
      <c r="H112" s="68">
        <v>20</v>
      </c>
      <c r="I112" s="68">
        <v>14</v>
      </c>
      <c r="J112" s="68">
        <v>20</v>
      </c>
      <c r="K112" s="68">
        <v>20</v>
      </c>
      <c r="L112" s="68">
        <v>21</v>
      </c>
    </row>
    <row r="113" spans="1:12" x14ac:dyDescent="0.2">
      <c r="A113" s="50" t="s">
        <v>210</v>
      </c>
      <c r="B113" s="4">
        <v>350</v>
      </c>
      <c r="C113" s="4">
        <v>30</v>
      </c>
      <c r="D113" s="4">
        <v>20</v>
      </c>
      <c r="E113" s="4">
        <v>70</v>
      </c>
      <c r="F113" s="4">
        <v>220</v>
      </c>
      <c r="H113" s="68">
        <v>11</v>
      </c>
      <c r="I113" s="68">
        <v>7</v>
      </c>
      <c r="J113" s="68">
        <v>5</v>
      </c>
      <c r="K113" s="68">
        <v>8</v>
      </c>
      <c r="L113" s="68">
        <v>16</v>
      </c>
    </row>
    <row r="114" spans="1:12" x14ac:dyDescent="0.2">
      <c r="A114" s="50" t="s">
        <v>232</v>
      </c>
      <c r="B114" s="4">
        <v>700</v>
      </c>
      <c r="C114" s="4">
        <v>30</v>
      </c>
      <c r="D114" s="4">
        <v>50</v>
      </c>
      <c r="E114" s="4">
        <v>180</v>
      </c>
      <c r="F114" s="4">
        <v>430</v>
      </c>
      <c r="H114" s="68">
        <v>21</v>
      </c>
      <c r="I114" s="68">
        <v>9</v>
      </c>
      <c r="J114" s="68">
        <v>10</v>
      </c>
      <c r="K114" s="68">
        <v>18</v>
      </c>
      <c r="L114" s="68">
        <v>31</v>
      </c>
    </row>
    <row r="115" spans="1:12" x14ac:dyDescent="0.2">
      <c r="A115" s="50" t="s">
        <v>231</v>
      </c>
      <c r="B115" s="4">
        <v>270</v>
      </c>
      <c r="C115" s="4">
        <v>10</v>
      </c>
      <c r="D115" s="4">
        <v>40</v>
      </c>
      <c r="E115" s="4">
        <v>60</v>
      </c>
      <c r="F115" s="4">
        <v>160</v>
      </c>
      <c r="H115" s="68">
        <v>8</v>
      </c>
      <c r="I115" s="68">
        <v>2</v>
      </c>
      <c r="J115" s="68">
        <v>9</v>
      </c>
      <c r="K115" s="68">
        <v>6</v>
      </c>
      <c r="L115" s="68">
        <v>12</v>
      </c>
    </row>
    <row r="116" spans="1:12" x14ac:dyDescent="0.2">
      <c r="A116" s="66"/>
      <c r="B116" s="67"/>
      <c r="C116" s="67"/>
      <c r="D116" s="67"/>
      <c r="E116" s="67"/>
      <c r="F116" s="67"/>
      <c r="G116" s="67"/>
      <c r="H116" s="69"/>
      <c r="I116" s="69"/>
      <c r="J116" s="69"/>
      <c r="K116" s="69"/>
      <c r="L116" s="69"/>
    </row>
    <row r="118" spans="1:12" x14ac:dyDescent="0.2">
      <c r="A118" s="43" t="s">
        <v>24</v>
      </c>
      <c r="B118" s="14"/>
      <c r="C118" s="14"/>
      <c r="D118" s="13"/>
      <c r="E118" s="14"/>
      <c r="F118" s="13"/>
      <c r="G118" s="13"/>
      <c r="H118" s="12"/>
      <c r="I118" s="12"/>
      <c r="J118" s="12"/>
      <c r="K118" s="12"/>
    </row>
    <row r="119" spans="1:12" x14ac:dyDescent="0.2">
      <c r="A119" s="196" t="s">
        <v>224</v>
      </c>
      <c r="B119" s="196"/>
      <c r="C119" s="196"/>
      <c r="D119" s="196"/>
      <c r="E119" s="196"/>
      <c r="F119" s="196"/>
      <c r="G119" s="196"/>
      <c r="H119" s="196"/>
      <c r="I119" s="196"/>
      <c r="J119" s="196"/>
      <c r="K119" s="196"/>
      <c r="L119" s="196"/>
    </row>
    <row r="120" spans="1:12" x14ac:dyDescent="0.2">
      <c r="A120" s="196"/>
      <c r="B120" s="196"/>
      <c r="C120" s="196"/>
      <c r="D120" s="196"/>
      <c r="E120" s="196"/>
      <c r="F120" s="196"/>
      <c r="G120" s="196"/>
      <c r="H120" s="196"/>
      <c r="I120" s="196"/>
      <c r="J120" s="196"/>
      <c r="K120" s="196"/>
      <c r="L120" s="196"/>
    </row>
    <row r="121" spans="1:12" x14ac:dyDescent="0.2">
      <c r="A121" s="196"/>
      <c r="B121" s="196"/>
      <c r="C121" s="196"/>
      <c r="D121" s="196"/>
      <c r="E121" s="196"/>
      <c r="F121" s="196"/>
      <c r="G121" s="196"/>
      <c r="H121" s="196"/>
      <c r="I121" s="196"/>
      <c r="J121" s="196"/>
      <c r="K121" s="196"/>
      <c r="L121" s="196"/>
    </row>
    <row r="122" spans="1:12" x14ac:dyDescent="0.2">
      <c r="A122" s="196" t="s">
        <v>73</v>
      </c>
      <c r="B122" s="196"/>
      <c r="C122" s="196"/>
      <c r="D122" s="196"/>
      <c r="E122" s="196"/>
      <c r="F122" s="196"/>
      <c r="G122" s="196"/>
      <c r="H122" s="196"/>
      <c r="I122" s="196"/>
      <c r="J122" s="196"/>
      <c r="K122" s="196"/>
      <c r="L122" s="196"/>
    </row>
    <row r="123" spans="1:12" x14ac:dyDescent="0.2">
      <c r="A123" s="196"/>
      <c r="B123" s="196"/>
      <c r="C123" s="196"/>
      <c r="D123" s="196"/>
      <c r="E123" s="196"/>
      <c r="F123" s="196"/>
      <c r="G123" s="196"/>
      <c r="H123" s="196"/>
      <c r="I123" s="196"/>
      <c r="J123" s="196"/>
      <c r="K123" s="196"/>
      <c r="L123" s="196"/>
    </row>
    <row r="124" spans="1:12" x14ac:dyDescent="0.2">
      <c r="A124" s="196" t="s">
        <v>223</v>
      </c>
      <c r="B124" s="196"/>
      <c r="C124" s="196"/>
      <c r="D124" s="196"/>
      <c r="E124" s="196"/>
      <c r="F124" s="196"/>
      <c r="G124" s="196"/>
      <c r="H124" s="196"/>
      <c r="I124" s="196"/>
      <c r="J124" s="196"/>
      <c r="K124" s="196"/>
      <c r="L124" s="196"/>
    </row>
    <row r="125" spans="1:12" x14ac:dyDescent="0.2">
      <c r="A125" s="196"/>
      <c r="B125" s="196"/>
      <c r="C125" s="196"/>
      <c r="D125" s="196"/>
      <c r="E125" s="196"/>
      <c r="F125" s="196"/>
      <c r="G125" s="196"/>
      <c r="H125" s="196"/>
      <c r="I125" s="196"/>
      <c r="J125" s="196"/>
      <c r="K125" s="196"/>
      <c r="L125" s="196"/>
    </row>
    <row r="126" spans="1:12" x14ac:dyDescent="0.2">
      <c r="A126" s="210" t="s">
        <v>222</v>
      </c>
      <c r="B126" s="210"/>
      <c r="C126" s="210"/>
      <c r="D126" s="210"/>
      <c r="E126" s="210"/>
      <c r="F126" s="210"/>
      <c r="G126" s="210"/>
      <c r="H126" s="210"/>
      <c r="I126" s="210"/>
      <c r="J126" s="210"/>
      <c r="K126" s="210"/>
      <c r="L126" s="210"/>
    </row>
    <row r="127" spans="1:12" ht="35.25" customHeight="1" x14ac:dyDescent="0.2">
      <c r="A127" s="196" t="s">
        <v>207</v>
      </c>
      <c r="B127" s="196"/>
      <c r="C127" s="196"/>
      <c r="D127" s="196"/>
      <c r="E127" s="196"/>
      <c r="F127" s="196"/>
      <c r="G127" s="196"/>
      <c r="H127" s="196"/>
      <c r="I127" s="196"/>
      <c r="J127" s="196"/>
      <c r="K127" s="196"/>
      <c r="L127" s="196"/>
    </row>
    <row r="128" spans="1:12" x14ac:dyDescent="0.2">
      <c r="A128" s="211" t="s">
        <v>72</v>
      </c>
      <c r="B128" s="211"/>
      <c r="C128" s="211"/>
      <c r="D128" s="211"/>
      <c r="E128" s="14"/>
      <c r="F128" s="13"/>
      <c r="G128" s="13"/>
      <c r="H128" s="12"/>
      <c r="I128" s="12"/>
      <c r="J128" s="12"/>
      <c r="K128" s="12"/>
    </row>
    <row r="130" spans="1:3" x14ac:dyDescent="0.2">
      <c r="A130" s="209" t="s">
        <v>233</v>
      </c>
      <c r="B130" s="209"/>
      <c r="C130" s="209"/>
    </row>
    <row r="132" spans="1:3" ht="204" customHeight="1" x14ac:dyDescent="0.2"/>
  </sheetData>
  <mergeCells count="21">
    <mergeCell ref="N1:O1"/>
    <mergeCell ref="A130:C130"/>
    <mergeCell ref="A119:L121"/>
    <mergeCell ref="A122:L123"/>
    <mergeCell ref="A124:L125"/>
    <mergeCell ref="A126:L126"/>
    <mergeCell ref="B42:F43"/>
    <mergeCell ref="H42:L43"/>
    <mergeCell ref="A127:L127"/>
    <mergeCell ref="A128:D128"/>
    <mergeCell ref="A1:L1"/>
    <mergeCell ref="B61:F62"/>
    <mergeCell ref="H61:L62"/>
    <mergeCell ref="B80:F81"/>
    <mergeCell ref="H80:L81"/>
    <mergeCell ref="B99:F100"/>
    <mergeCell ref="H99:L100"/>
    <mergeCell ref="B4:F5"/>
    <mergeCell ref="H4:L5"/>
    <mergeCell ref="B23:F24"/>
    <mergeCell ref="H23:L24"/>
  </mergeCells>
  <hyperlinks>
    <hyperlink ref="N1" location="Contents!A1" display="back to contents" xr:uid="{00000000-0004-0000-1100-000000000000}"/>
  </hyperlinks>
  <pageMargins left="0.7" right="0.7" top="0.75" bottom="0.75" header="0.3" footer="0.3"/>
  <pageSetup paperSize="9" scale="75" fitToHeight="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Q415"/>
  <sheetViews>
    <sheetView showGridLines="0" zoomScaleNormal="100" workbookViewId="0">
      <selection sqref="A1:N2"/>
    </sheetView>
  </sheetViews>
  <sheetFormatPr defaultColWidth="9.140625" defaultRowHeight="12.75" x14ac:dyDescent="0.2"/>
  <cols>
    <col min="1" max="1" width="10.7109375" customWidth="1"/>
    <col min="2" max="2" width="11" customWidth="1"/>
    <col min="3" max="3" width="8.7109375" customWidth="1"/>
    <col min="4" max="4" width="9.28515625" customWidth="1"/>
    <col min="5" max="7" width="8.7109375" customWidth="1"/>
    <col min="8" max="8" width="4.7109375" customWidth="1"/>
    <col min="9" max="12" width="8.7109375" customWidth="1"/>
    <col min="13" max="13" width="9.5703125" customWidth="1"/>
    <col min="14" max="14" width="1.28515625" customWidth="1"/>
  </cols>
  <sheetData>
    <row r="1" spans="1:17" ht="18" customHeight="1" x14ac:dyDescent="0.2">
      <c r="A1" s="178" t="s">
        <v>236</v>
      </c>
      <c r="B1" s="178"/>
      <c r="C1" s="178"/>
      <c r="D1" s="178"/>
      <c r="E1" s="178"/>
      <c r="F1" s="178"/>
      <c r="G1" s="178"/>
      <c r="H1" s="178"/>
      <c r="I1" s="178"/>
      <c r="J1" s="178"/>
      <c r="K1" s="178"/>
      <c r="L1" s="178"/>
      <c r="M1" s="178"/>
      <c r="N1" s="178"/>
      <c r="P1" s="215" t="s">
        <v>184</v>
      </c>
      <c r="Q1" s="215"/>
    </row>
    <row r="2" spans="1:17" ht="18" customHeight="1" x14ac:dyDescent="0.2">
      <c r="A2" s="178"/>
      <c r="B2" s="178"/>
      <c r="C2" s="178"/>
      <c r="D2" s="178"/>
      <c r="E2" s="178"/>
      <c r="F2" s="178"/>
      <c r="G2" s="178"/>
      <c r="H2" s="178"/>
      <c r="I2" s="178"/>
      <c r="J2" s="178"/>
      <c r="K2" s="178"/>
      <c r="L2" s="178"/>
      <c r="M2" s="178"/>
      <c r="N2" s="178"/>
      <c r="P2" s="38"/>
      <c r="Q2" s="38"/>
    </row>
    <row r="3" spans="1:17" ht="15" customHeight="1" x14ac:dyDescent="0.2">
      <c r="A3" s="113"/>
      <c r="B3" s="113"/>
      <c r="C3" s="113"/>
      <c r="D3" s="113"/>
      <c r="E3" s="113"/>
      <c r="F3" s="113"/>
      <c r="G3" s="113"/>
      <c r="H3" s="113"/>
      <c r="I3" s="113"/>
      <c r="J3" s="113"/>
      <c r="K3" s="113"/>
      <c r="L3" s="113"/>
      <c r="M3" s="113"/>
      <c r="N3" s="113"/>
    </row>
    <row r="4" spans="1:17" ht="15" customHeight="1" x14ac:dyDescent="0.2">
      <c r="A4" s="216" t="s">
        <v>159</v>
      </c>
      <c r="B4" s="213" t="s">
        <v>91</v>
      </c>
      <c r="C4" s="113"/>
      <c r="D4" s="113"/>
      <c r="E4" s="113"/>
      <c r="F4" s="113"/>
      <c r="G4" s="113"/>
      <c r="H4" s="113"/>
      <c r="I4" s="113"/>
      <c r="J4" s="113"/>
      <c r="K4" s="113"/>
      <c r="L4" s="113"/>
      <c r="M4" s="113"/>
      <c r="N4" s="113"/>
    </row>
    <row r="5" spans="1:17" ht="12.75" customHeight="1" x14ac:dyDescent="0.2">
      <c r="A5" s="216"/>
      <c r="B5" s="213"/>
      <c r="C5" s="113"/>
      <c r="D5" s="113"/>
      <c r="E5" s="113"/>
      <c r="F5" s="113"/>
      <c r="G5" s="113"/>
      <c r="H5" s="113"/>
      <c r="I5" s="113"/>
      <c r="J5" s="113"/>
      <c r="K5" s="113"/>
      <c r="L5" s="113"/>
      <c r="M5" s="113"/>
      <c r="N5" s="113"/>
    </row>
    <row r="6" spans="1:17" ht="12.75" customHeight="1" x14ac:dyDescent="0.2">
      <c r="A6" s="216"/>
      <c r="B6" s="213"/>
      <c r="C6" s="113"/>
      <c r="D6" s="113"/>
      <c r="E6" s="113"/>
      <c r="F6" s="113"/>
      <c r="G6" s="113"/>
      <c r="H6" s="113"/>
      <c r="I6" s="113"/>
      <c r="J6" s="113"/>
      <c r="K6" s="113"/>
      <c r="L6" s="113"/>
      <c r="M6" s="113"/>
      <c r="N6" s="113"/>
    </row>
    <row r="7" spans="1:17" ht="12.75" customHeight="1" x14ac:dyDescent="0.2">
      <c r="A7" s="62"/>
      <c r="B7" s="62"/>
      <c r="C7" s="2"/>
      <c r="D7" s="2"/>
      <c r="E7" s="17"/>
      <c r="F7" s="2"/>
      <c r="G7" s="17"/>
      <c r="H7" s="17"/>
      <c r="I7" s="20"/>
      <c r="J7" s="20"/>
      <c r="K7" s="20"/>
      <c r="L7" s="20"/>
      <c r="M7" s="20"/>
      <c r="N7" s="2"/>
    </row>
    <row r="8" spans="1:17" ht="12.75" customHeight="1" x14ac:dyDescent="0.2">
      <c r="A8" s="213" t="s">
        <v>142</v>
      </c>
      <c r="B8" s="213"/>
    </row>
    <row r="9" spans="1:17" ht="6" customHeight="1" x14ac:dyDescent="0.2">
      <c r="A9" s="62"/>
    </row>
    <row r="10" spans="1:17" ht="12.75" customHeight="1" x14ac:dyDescent="0.2">
      <c r="A10" s="39"/>
      <c r="C10" s="217" t="s">
        <v>126</v>
      </c>
      <c r="D10" s="217"/>
      <c r="E10" s="217"/>
      <c r="F10" s="217"/>
      <c r="G10" s="217"/>
      <c r="H10" s="9"/>
      <c r="I10" s="218" t="s">
        <v>127</v>
      </c>
      <c r="J10" s="218"/>
      <c r="K10" s="218"/>
      <c r="L10" s="218"/>
      <c r="M10" s="218"/>
    </row>
    <row r="11" spans="1:17" ht="12.75" customHeight="1" x14ac:dyDescent="0.2">
      <c r="A11" s="39"/>
      <c r="C11" s="19" t="s">
        <v>4</v>
      </c>
      <c r="D11" s="19" t="s">
        <v>0</v>
      </c>
      <c r="E11" s="19" t="s">
        <v>1</v>
      </c>
      <c r="F11" s="19" t="s">
        <v>2</v>
      </c>
      <c r="G11" s="19" t="s">
        <v>3</v>
      </c>
      <c r="H11" s="19"/>
      <c r="I11" s="18" t="s">
        <v>4</v>
      </c>
      <c r="J11" s="18" t="s">
        <v>0</v>
      </c>
      <c r="K11" s="18" t="s">
        <v>1</v>
      </c>
      <c r="L11" s="18" t="s">
        <v>2</v>
      </c>
      <c r="M11" s="18" t="s">
        <v>3</v>
      </c>
    </row>
    <row r="12" spans="1:17" ht="12.75" customHeight="1" x14ac:dyDescent="0.2">
      <c r="B12" s="40" t="s">
        <v>75</v>
      </c>
      <c r="C12" s="4">
        <v>2450</v>
      </c>
      <c r="D12" s="4">
        <v>410</v>
      </c>
      <c r="E12" s="4">
        <v>430</v>
      </c>
      <c r="F12" s="4">
        <v>720</v>
      </c>
      <c r="G12" s="4">
        <v>890</v>
      </c>
      <c r="I12" s="15">
        <v>14</v>
      </c>
      <c r="J12" s="15">
        <v>12</v>
      </c>
      <c r="K12" s="15">
        <v>13</v>
      </c>
      <c r="L12" s="15">
        <v>14</v>
      </c>
      <c r="M12" s="15">
        <v>17</v>
      </c>
    </row>
    <row r="13" spans="1:17" ht="12.75" customHeight="1" x14ac:dyDescent="0.2">
      <c r="B13" s="40" t="s">
        <v>26</v>
      </c>
      <c r="C13" s="4">
        <v>1420</v>
      </c>
      <c r="D13" s="4">
        <v>230</v>
      </c>
      <c r="E13" s="4">
        <v>110</v>
      </c>
      <c r="F13" s="4">
        <v>440</v>
      </c>
      <c r="G13" s="4">
        <v>650</v>
      </c>
      <c r="I13" s="15">
        <v>8</v>
      </c>
      <c r="J13" s="15">
        <v>7</v>
      </c>
      <c r="K13" s="15">
        <v>3</v>
      </c>
      <c r="L13" s="15">
        <v>8</v>
      </c>
      <c r="M13" s="15">
        <v>12</v>
      </c>
    </row>
    <row r="14" spans="1:17" ht="12.75" customHeight="1" x14ac:dyDescent="0.2">
      <c r="B14" s="40" t="s">
        <v>27</v>
      </c>
      <c r="C14" s="4">
        <v>2000</v>
      </c>
      <c r="D14" s="4">
        <v>90</v>
      </c>
      <c r="E14" s="4">
        <v>190</v>
      </c>
      <c r="F14" s="4">
        <v>600</v>
      </c>
      <c r="G14" s="4">
        <v>1120</v>
      </c>
      <c r="I14" s="15">
        <v>11</v>
      </c>
      <c r="J14" s="15">
        <v>3</v>
      </c>
      <c r="K14" s="15">
        <v>6</v>
      </c>
      <c r="L14" s="15">
        <v>11</v>
      </c>
      <c r="M14" s="15">
        <v>20</v>
      </c>
    </row>
    <row r="15" spans="1:17" ht="12.75" customHeight="1" x14ac:dyDescent="0.2">
      <c r="B15" s="40" t="s">
        <v>118</v>
      </c>
      <c r="C15" s="4">
        <v>1600</v>
      </c>
      <c r="D15" s="4">
        <v>140</v>
      </c>
      <c r="E15" s="4">
        <v>210</v>
      </c>
      <c r="F15" s="4">
        <v>530</v>
      </c>
      <c r="G15" s="4">
        <v>730</v>
      </c>
      <c r="I15" s="15">
        <v>9</v>
      </c>
      <c r="J15" s="15">
        <v>4</v>
      </c>
      <c r="K15" s="15">
        <v>6</v>
      </c>
      <c r="L15" s="15">
        <v>10</v>
      </c>
      <c r="M15" s="15">
        <v>14</v>
      </c>
    </row>
    <row r="16" spans="1:17" ht="12.75" customHeight="1" x14ac:dyDescent="0.2">
      <c r="B16" s="40" t="s">
        <v>141</v>
      </c>
      <c r="C16" s="4">
        <v>4060</v>
      </c>
      <c r="D16" s="4">
        <v>270</v>
      </c>
      <c r="E16" s="4">
        <v>610</v>
      </c>
      <c r="F16" s="4">
        <v>1240</v>
      </c>
      <c r="G16" s="4">
        <v>1940</v>
      </c>
      <c r="I16" s="15">
        <v>23</v>
      </c>
      <c r="J16" s="15">
        <v>8</v>
      </c>
      <c r="K16" s="15">
        <v>18</v>
      </c>
      <c r="L16" s="15">
        <v>23</v>
      </c>
      <c r="M16" s="15">
        <v>33</v>
      </c>
    </row>
    <row r="17" spans="1:13" ht="12.75" customHeight="1" x14ac:dyDescent="0.2">
      <c r="B17" s="40" t="s">
        <v>162</v>
      </c>
      <c r="C17" s="4">
        <v>2850</v>
      </c>
      <c r="D17" s="4">
        <v>450</v>
      </c>
      <c r="E17" s="4">
        <v>530</v>
      </c>
      <c r="F17" s="4">
        <v>900</v>
      </c>
      <c r="G17" s="4">
        <v>970</v>
      </c>
      <c r="I17" s="15">
        <v>16</v>
      </c>
      <c r="J17" s="15">
        <v>13</v>
      </c>
      <c r="K17" s="15">
        <v>16</v>
      </c>
      <c r="L17" s="15">
        <v>17</v>
      </c>
      <c r="M17" s="15">
        <v>17</v>
      </c>
    </row>
    <row r="18" spans="1:13" ht="12.75" customHeight="1" x14ac:dyDescent="0.2">
      <c r="B18" s="40" t="s">
        <v>165</v>
      </c>
      <c r="C18" s="4">
        <v>2720</v>
      </c>
      <c r="D18" s="4">
        <v>200</v>
      </c>
      <c r="E18" s="4">
        <v>280</v>
      </c>
      <c r="F18" s="4">
        <v>810</v>
      </c>
      <c r="G18" s="4">
        <v>1440</v>
      </c>
      <c r="I18" s="15">
        <v>15</v>
      </c>
      <c r="J18" s="15">
        <v>6</v>
      </c>
      <c r="K18" s="15">
        <v>8</v>
      </c>
      <c r="L18" s="15">
        <v>15</v>
      </c>
      <c r="M18" s="15">
        <v>24</v>
      </c>
    </row>
    <row r="19" spans="1:13" ht="12.75" customHeight="1" x14ac:dyDescent="0.2">
      <c r="B19" s="40" t="s">
        <v>177</v>
      </c>
      <c r="C19" s="4">
        <v>4810</v>
      </c>
      <c r="D19" s="4">
        <v>330</v>
      </c>
      <c r="E19" s="4">
        <v>610</v>
      </c>
      <c r="F19" s="4">
        <v>1370</v>
      </c>
      <c r="G19" s="4">
        <v>2500</v>
      </c>
      <c r="I19" s="15">
        <v>26</v>
      </c>
      <c r="J19" s="15">
        <v>9</v>
      </c>
      <c r="K19" s="15">
        <v>18</v>
      </c>
      <c r="L19" s="15">
        <v>25</v>
      </c>
      <c r="M19" s="15">
        <v>43</v>
      </c>
    </row>
    <row r="20" spans="1:13" ht="12.75" customHeight="1" x14ac:dyDescent="0.2">
      <c r="B20" s="50" t="s">
        <v>185</v>
      </c>
      <c r="C20" s="4">
        <v>2060</v>
      </c>
      <c r="D20" s="4">
        <v>290</v>
      </c>
      <c r="E20" s="4">
        <v>300</v>
      </c>
      <c r="F20" s="4">
        <v>570</v>
      </c>
      <c r="G20" s="4">
        <v>900</v>
      </c>
      <c r="I20" s="15">
        <v>11</v>
      </c>
      <c r="J20" s="15">
        <v>8</v>
      </c>
      <c r="K20" s="15">
        <v>9</v>
      </c>
      <c r="L20" s="15">
        <v>11</v>
      </c>
      <c r="M20" s="15">
        <v>15</v>
      </c>
    </row>
    <row r="21" spans="1:13" ht="12.75" customHeight="1" x14ac:dyDescent="0.2">
      <c r="B21" s="50" t="s">
        <v>190</v>
      </c>
      <c r="C21" s="4">
        <v>550</v>
      </c>
      <c r="D21" s="4">
        <v>0</v>
      </c>
      <c r="E21" s="4">
        <v>260</v>
      </c>
      <c r="F21" s="4">
        <v>80</v>
      </c>
      <c r="G21" s="4">
        <v>210</v>
      </c>
      <c r="I21" s="15">
        <v>3</v>
      </c>
      <c r="J21" s="15" t="s">
        <v>74</v>
      </c>
      <c r="K21" s="15">
        <v>7</v>
      </c>
      <c r="L21" s="15">
        <v>1</v>
      </c>
      <c r="M21" s="15">
        <v>3</v>
      </c>
    </row>
    <row r="22" spans="1:13" ht="12.75" customHeight="1" x14ac:dyDescent="0.2">
      <c r="B22" s="50" t="s">
        <v>187</v>
      </c>
      <c r="C22" s="4">
        <v>4330</v>
      </c>
      <c r="D22" s="4">
        <v>640</v>
      </c>
      <c r="E22" s="4">
        <v>680</v>
      </c>
      <c r="F22" s="4">
        <v>1320</v>
      </c>
      <c r="G22" s="4">
        <v>1700</v>
      </c>
      <c r="I22" s="15">
        <v>23</v>
      </c>
      <c r="J22" s="15">
        <v>17</v>
      </c>
      <c r="K22" s="15">
        <v>19</v>
      </c>
      <c r="L22" s="15">
        <v>24</v>
      </c>
      <c r="M22" s="15">
        <v>28</v>
      </c>
    </row>
    <row r="23" spans="1:13" ht="12.75" customHeight="1" x14ac:dyDescent="0.2">
      <c r="B23" s="50" t="s">
        <v>210</v>
      </c>
      <c r="C23" s="4">
        <v>1320</v>
      </c>
      <c r="D23" s="4">
        <v>190</v>
      </c>
      <c r="E23" s="4">
        <v>150</v>
      </c>
      <c r="F23" s="4">
        <v>360</v>
      </c>
      <c r="G23" s="4">
        <v>620</v>
      </c>
      <c r="I23" s="15">
        <v>6</v>
      </c>
      <c r="J23" s="15">
        <v>5</v>
      </c>
      <c r="K23" s="15">
        <v>4</v>
      </c>
      <c r="L23" s="15">
        <v>6</v>
      </c>
      <c r="M23" s="15">
        <v>9</v>
      </c>
    </row>
    <row r="24" spans="1:13" ht="12.75" customHeight="1" x14ac:dyDescent="0.2">
      <c r="B24" s="50" t="s">
        <v>232</v>
      </c>
      <c r="C24" s="4">
        <v>4140</v>
      </c>
      <c r="D24" s="4">
        <v>470</v>
      </c>
      <c r="E24" s="4">
        <v>580</v>
      </c>
      <c r="F24" s="4">
        <v>1160</v>
      </c>
      <c r="G24" s="4">
        <v>1930</v>
      </c>
      <c r="I24" s="15">
        <v>20</v>
      </c>
      <c r="J24" s="15">
        <v>12</v>
      </c>
      <c r="K24" s="15">
        <v>16</v>
      </c>
      <c r="L24" s="15">
        <v>19</v>
      </c>
      <c r="M24" s="15">
        <v>29</v>
      </c>
    </row>
    <row r="25" spans="1:13" ht="12.75" customHeight="1" x14ac:dyDescent="0.2">
      <c r="B25" s="50" t="s">
        <v>237</v>
      </c>
      <c r="C25" s="4">
        <v>1800</v>
      </c>
      <c r="D25" s="4">
        <v>260</v>
      </c>
      <c r="E25" s="4">
        <v>250</v>
      </c>
      <c r="F25" s="4">
        <v>530</v>
      </c>
      <c r="G25" s="4">
        <v>750</v>
      </c>
      <c r="I25" s="15">
        <v>9</v>
      </c>
      <c r="J25" s="15">
        <v>7</v>
      </c>
      <c r="K25" s="15">
        <v>7</v>
      </c>
      <c r="L25" s="15">
        <v>9</v>
      </c>
      <c r="M25" s="15">
        <v>11</v>
      </c>
    </row>
    <row r="26" spans="1:13" ht="12.75" customHeight="1" x14ac:dyDescent="0.2">
      <c r="B26" s="40"/>
      <c r="C26" s="4"/>
      <c r="D26" s="4"/>
      <c r="E26" s="4"/>
      <c r="F26" s="4"/>
      <c r="G26" s="4"/>
      <c r="I26" s="15"/>
      <c r="J26" s="15"/>
      <c r="K26" s="15"/>
      <c r="L26" s="15"/>
      <c r="M26" s="15"/>
    </row>
    <row r="27" spans="1:13" ht="12.75" customHeight="1" x14ac:dyDescent="0.2">
      <c r="A27" s="8" t="s">
        <v>186</v>
      </c>
      <c r="B27" s="8"/>
      <c r="C27" s="8"/>
      <c r="D27" s="8"/>
      <c r="E27" s="8"/>
      <c r="F27" s="4"/>
      <c r="G27" s="4"/>
      <c r="I27" s="15"/>
      <c r="J27" s="15"/>
      <c r="K27" s="15"/>
      <c r="L27" s="15"/>
      <c r="M27" s="15"/>
    </row>
    <row r="28" spans="1:13" ht="5.25" customHeight="1" x14ac:dyDescent="0.2">
      <c r="A28" s="62"/>
      <c r="C28" s="4"/>
      <c r="D28" s="4"/>
      <c r="E28" s="4"/>
      <c r="F28" s="4"/>
      <c r="G28" s="4"/>
      <c r="I28" s="15"/>
      <c r="J28" s="15"/>
      <c r="K28" s="15"/>
      <c r="L28" s="15"/>
      <c r="M28" s="15"/>
    </row>
    <row r="29" spans="1:13" ht="12.75" customHeight="1" x14ac:dyDescent="0.2">
      <c r="A29" s="39"/>
      <c r="C29" s="217" t="s">
        <v>126</v>
      </c>
      <c r="D29" s="217"/>
      <c r="E29" s="217"/>
      <c r="F29" s="217"/>
      <c r="G29" s="217"/>
      <c r="H29" s="9"/>
      <c r="I29" s="218" t="s">
        <v>127</v>
      </c>
      <c r="J29" s="218"/>
      <c r="K29" s="218"/>
      <c r="L29" s="218"/>
      <c r="M29" s="218"/>
    </row>
    <row r="30" spans="1:13" ht="12.75" customHeight="1" x14ac:dyDescent="0.2">
      <c r="A30" s="39"/>
      <c r="C30" s="19" t="s">
        <v>4</v>
      </c>
      <c r="D30" s="19" t="s">
        <v>0</v>
      </c>
      <c r="E30" s="19" t="s">
        <v>1</v>
      </c>
      <c r="F30" s="19" t="s">
        <v>2</v>
      </c>
      <c r="G30" s="19" t="s">
        <v>3</v>
      </c>
      <c r="H30" s="19"/>
      <c r="I30" s="18" t="s">
        <v>4</v>
      </c>
      <c r="J30" s="18" t="s">
        <v>0</v>
      </c>
      <c r="K30" s="18" t="s">
        <v>1</v>
      </c>
      <c r="L30" s="18" t="s">
        <v>2</v>
      </c>
      <c r="M30" s="18" t="s">
        <v>3</v>
      </c>
    </row>
    <row r="31" spans="1:13" ht="12.75" customHeight="1" x14ac:dyDescent="0.2">
      <c r="B31" s="50" t="s">
        <v>190</v>
      </c>
      <c r="C31" s="4">
        <v>-1740</v>
      </c>
      <c r="D31" s="4">
        <v>-140</v>
      </c>
      <c r="E31" s="4">
        <v>-230</v>
      </c>
      <c r="F31" s="4">
        <v>-560</v>
      </c>
      <c r="G31" s="4">
        <v>-810</v>
      </c>
      <c r="I31" s="15" t="s">
        <v>74</v>
      </c>
      <c r="J31" s="15" t="s">
        <v>74</v>
      </c>
      <c r="K31" s="15" t="s">
        <v>74</v>
      </c>
      <c r="L31" s="15" t="s">
        <v>74</v>
      </c>
      <c r="M31" s="15" t="s">
        <v>74</v>
      </c>
    </row>
    <row r="32" spans="1:13" ht="12.75" customHeight="1" x14ac:dyDescent="0.2">
      <c r="B32" s="50" t="s">
        <v>187</v>
      </c>
      <c r="C32" s="4">
        <v>2870</v>
      </c>
      <c r="D32" s="4">
        <v>350</v>
      </c>
      <c r="E32" s="4">
        <v>520</v>
      </c>
      <c r="F32" s="4">
        <v>860</v>
      </c>
      <c r="G32" s="4">
        <v>1150</v>
      </c>
      <c r="I32" s="15">
        <v>366</v>
      </c>
      <c r="J32" s="15">
        <v>299</v>
      </c>
      <c r="K32" s="15">
        <v>370</v>
      </c>
      <c r="L32" s="15">
        <v>330</v>
      </c>
      <c r="M32" s="15">
        <v>429</v>
      </c>
    </row>
    <row r="33" spans="1:13" ht="12.75" customHeight="1" x14ac:dyDescent="0.2">
      <c r="B33" s="50" t="s">
        <v>210</v>
      </c>
      <c r="C33" s="4">
        <v>70</v>
      </c>
      <c r="D33" s="4">
        <v>-10</v>
      </c>
      <c r="E33" s="4">
        <v>-70</v>
      </c>
      <c r="F33" s="4">
        <v>20</v>
      </c>
      <c r="G33" s="4">
        <v>120</v>
      </c>
      <c r="I33" s="15">
        <v>6</v>
      </c>
      <c r="J33" s="15" t="s">
        <v>74</v>
      </c>
      <c r="K33" s="15" t="s">
        <v>74</v>
      </c>
      <c r="L33" s="15">
        <v>6</v>
      </c>
      <c r="M33" s="15">
        <v>32</v>
      </c>
    </row>
    <row r="34" spans="1:13" ht="12.75" customHeight="1" x14ac:dyDescent="0.2">
      <c r="B34" s="50" t="s">
        <v>232</v>
      </c>
      <c r="C34" s="4">
        <v>310</v>
      </c>
      <c r="D34" s="4">
        <v>20</v>
      </c>
      <c r="E34" s="4">
        <v>40</v>
      </c>
      <c r="F34" s="4">
        <v>90</v>
      </c>
      <c r="G34" s="4">
        <v>170</v>
      </c>
      <c r="I34" s="15">
        <v>82</v>
      </c>
      <c r="J34" s="15">
        <v>46</v>
      </c>
      <c r="K34" s="15">
        <v>57</v>
      </c>
      <c r="L34" s="15">
        <v>73</v>
      </c>
      <c r="M34" s="15">
        <v>105</v>
      </c>
    </row>
    <row r="35" spans="1:13" ht="12.75" customHeight="1" x14ac:dyDescent="0.2">
      <c r="B35" s="50" t="s">
        <v>237</v>
      </c>
      <c r="C35" s="4">
        <v>0</v>
      </c>
      <c r="D35" s="4">
        <v>0</v>
      </c>
      <c r="E35" s="4">
        <v>-10</v>
      </c>
      <c r="F35" s="4">
        <v>20</v>
      </c>
      <c r="G35" s="4">
        <v>0</v>
      </c>
      <c r="I35" s="15">
        <v>1</v>
      </c>
      <c r="J35" s="15">
        <v>10</v>
      </c>
      <c r="K35" s="15" t="s">
        <v>74</v>
      </c>
      <c r="L35" s="15">
        <v>17</v>
      </c>
      <c r="M35" s="15" t="s">
        <v>74</v>
      </c>
    </row>
    <row r="36" spans="1:13" ht="12.75" customHeight="1" x14ac:dyDescent="0.2">
      <c r="B36" s="40"/>
      <c r="C36" s="4"/>
      <c r="D36" s="4"/>
      <c r="E36" s="4"/>
      <c r="F36" s="4"/>
      <c r="G36" s="4"/>
      <c r="I36" s="15"/>
      <c r="J36" s="15"/>
      <c r="K36" s="15"/>
      <c r="L36" s="15"/>
      <c r="M36" s="15"/>
    </row>
    <row r="37" spans="1:13" ht="12.75" customHeight="1" x14ac:dyDescent="0.2">
      <c r="A37" s="213" t="s">
        <v>143</v>
      </c>
      <c r="B37" s="213"/>
      <c r="C37" s="213"/>
      <c r="D37" s="213"/>
      <c r="E37" s="213"/>
      <c r="F37" s="4"/>
      <c r="G37" s="4"/>
      <c r="I37" s="15"/>
      <c r="J37" s="15"/>
      <c r="K37" s="15"/>
      <c r="L37" s="15"/>
      <c r="M37" s="15"/>
    </row>
    <row r="38" spans="1:13" ht="6" customHeight="1" x14ac:dyDescent="0.2">
      <c r="A38" s="62"/>
      <c r="C38" s="4"/>
      <c r="D38" s="4"/>
      <c r="E38" s="4"/>
      <c r="F38" s="4"/>
      <c r="G38" s="4"/>
      <c r="I38" s="15"/>
      <c r="J38" s="15"/>
      <c r="K38" s="15"/>
      <c r="L38" s="15"/>
      <c r="M38" s="15"/>
    </row>
    <row r="39" spans="1:13" ht="12.75" customHeight="1" x14ac:dyDescent="0.2">
      <c r="A39" s="39"/>
      <c r="C39" s="217" t="s">
        <v>126</v>
      </c>
      <c r="D39" s="217"/>
      <c r="E39" s="217"/>
      <c r="F39" s="217"/>
      <c r="G39" s="217"/>
      <c r="H39" s="9"/>
      <c r="I39" s="218" t="s">
        <v>127</v>
      </c>
      <c r="J39" s="218"/>
      <c r="K39" s="218"/>
      <c r="L39" s="218"/>
      <c r="M39" s="218"/>
    </row>
    <row r="40" spans="1:13" ht="12.75" customHeight="1" x14ac:dyDescent="0.2">
      <c r="A40" s="39"/>
      <c r="C40" s="19" t="s">
        <v>4</v>
      </c>
      <c r="D40" s="19" t="s">
        <v>0</v>
      </c>
      <c r="E40" s="19" t="s">
        <v>1</v>
      </c>
      <c r="F40" s="19" t="s">
        <v>2</v>
      </c>
      <c r="G40" s="19" t="s">
        <v>3</v>
      </c>
      <c r="H40" s="19"/>
      <c r="I40" s="18" t="s">
        <v>4</v>
      </c>
      <c r="J40" s="18" t="s">
        <v>0</v>
      </c>
      <c r="K40" s="18" t="s">
        <v>1</v>
      </c>
      <c r="L40" s="18" t="s">
        <v>2</v>
      </c>
      <c r="M40" s="18" t="s">
        <v>3</v>
      </c>
    </row>
    <row r="41" spans="1:13" ht="12.75" customHeight="1" x14ac:dyDescent="0.2">
      <c r="B41" s="40" t="s">
        <v>75</v>
      </c>
      <c r="C41" s="4">
        <v>270</v>
      </c>
      <c r="D41" s="4">
        <v>30</v>
      </c>
      <c r="E41" s="4">
        <v>40</v>
      </c>
      <c r="F41" s="4">
        <v>150</v>
      </c>
      <c r="G41" s="4">
        <v>50</v>
      </c>
      <c r="I41" s="15">
        <v>11</v>
      </c>
      <c r="J41" s="15">
        <v>7</v>
      </c>
      <c r="K41" s="15">
        <v>8</v>
      </c>
      <c r="L41" s="15">
        <v>18</v>
      </c>
      <c r="M41" s="15">
        <v>6</v>
      </c>
    </row>
    <row r="42" spans="1:13" ht="12.75" customHeight="1" x14ac:dyDescent="0.2">
      <c r="B42" s="40" t="s">
        <v>26</v>
      </c>
      <c r="C42" s="4">
        <v>180</v>
      </c>
      <c r="D42" s="4">
        <v>40</v>
      </c>
      <c r="E42" s="4">
        <v>40</v>
      </c>
      <c r="F42" s="4">
        <v>90</v>
      </c>
      <c r="G42" s="4">
        <v>20</v>
      </c>
      <c r="I42" s="15">
        <v>7</v>
      </c>
      <c r="J42" s="15">
        <v>9</v>
      </c>
      <c r="K42" s="15">
        <v>7</v>
      </c>
      <c r="L42" s="15">
        <v>11</v>
      </c>
      <c r="M42" s="15">
        <v>3</v>
      </c>
    </row>
    <row r="43" spans="1:13" ht="12.75" customHeight="1" x14ac:dyDescent="0.2">
      <c r="B43" s="40" t="s">
        <v>27</v>
      </c>
      <c r="C43" s="4">
        <v>190</v>
      </c>
      <c r="D43" s="4">
        <v>0</v>
      </c>
      <c r="E43" s="4">
        <v>30</v>
      </c>
      <c r="F43" s="4">
        <v>60</v>
      </c>
      <c r="G43" s="4">
        <v>90</v>
      </c>
      <c r="I43" s="15">
        <v>8</v>
      </c>
      <c r="J43" s="15">
        <v>1</v>
      </c>
      <c r="K43" s="15">
        <v>6</v>
      </c>
      <c r="L43" s="15">
        <v>8</v>
      </c>
      <c r="M43" s="15">
        <v>12</v>
      </c>
    </row>
    <row r="44" spans="1:13" ht="12.75" customHeight="1" x14ac:dyDescent="0.2">
      <c r="B44" s="40" t="s">
        <v>118</v>
      </c>
      <c r="C44" s="4">
        <v>220</v>
      </c>
      <c r="D44" s="4">
        <v>20</v>
      </c>
      <c r="E44" s="4">
        <v>60</v>
      </c>
      <c r="F44" s="4">
        <v>90</v>
      </c>
      <c r="G44" s="4">
        <v>60</v>
      </c>
      <c r="I44" s="15">
        <v>10</v>
      </c>
      <c r="J44" s="15">
        <v>6</v>
      </c>
      <c r="K44" s="15">
        <v>14</v>
      </c>
      <c r="L44" s="15">
        <v>12</v>
      </c>
      <c r="M44" s="15">
        <v>8</v>
      </c>
    </row>
    <row r="45" spans="1:13" ht="12.75" customHeight="1" x14ac:dyDescent="0.2">
      <c r="B45" s="40" t="s">
        <v>141</v>
      </c>
      <c r="C45" s="4">
        <v>460</v>
      </c>
      <c r="D45" s="4">
        <v>20</v>
      </c>
      <c r="E45" s="4">
        <v>90</v>
      </c>
      <c r="F45" s="4">
        <v>190</v>
      </c>
      <c r="G45" s="4">
        <v>170</v>
      </c>
      <c r="I45" s="15">
        <v>21</v>
      </c>
      <c r="J45" s="15">
        <v>5</v>
      </c>
      <c r="K45" s="15">
        <v>19</v>
      </c>
      <c r="L45" s="15">
        <v>26</v>
      </c>
      <c r="M45" s="15">
        <v>23</v>
      </c>
    </row>
    <row r="46" spans="1:13" ht="12.75" customHeight="1" x14ac:dyDescent="0.2">
      <c r="B46" s="40" t="s">
        <v>162</v>
      </c>
      <c r="C46" s="4">
        <v>340</v>
      </c>
      <c r="D46" s="4">
        <v>60</v>
      </c>
      <c r="E46" s="4">
        <v>70</v>
      </c>
      <c r="F46" s="4">
        <v>90</v>
      </c>
      <c r="G46" s="4">
        <v>120</v>
      </c>
      <c r="I46" s="15">
        <v>16</v>
      </c>
      <c r="J46" s="15">
        <v>16</v>
      </c>
      <c r="K46" s="15">
        <v>16</v>
      </c>
      <c r="L46" s="15">
        <v>14</v>
      </c>
      <c r="M46" s="15">
        <v>17</v>
      </c>
    </row>
    <row r="47" spans="1:13" ht="12.75" customHeight="1" x14ac:dyDescent="0.2">
      <c r="B47" s="40" t="s">
        <v>165</v>
      </c>
      <c r="C47" s="4">
        <v>330</v>
      </c>
      <c r="D47" s="4">
        <v>80</v>
      </c>
      <c r="E47" s="4">
        <v>40</v>
      </c>
      <c r="F47" s="4">
        <v>80</v>
      </c>
      <c r="G47" s="4">
        <v>130</v>
      </c>
      <c r="I47" s="15">
        <v>16</v>
      </c>
      <c r="J47" s="15">
        <v>22</v>
      </c>
      <c r="K47" s="15">
        <v>9</v>
      </c>
      <c r="L47" s="15">
        <v>12</v>
      </c>
      <c r="M47" s="15">
        <v>21</v>
      </c>
    </row>
    <row r="48" spans="1:13" ht="12.75" customHeight="1" x14ac:dyDescent="0.2">
      <c r="B48" s="40" t="s">
        <v>177</v>
      </c>
      <c r="C48" s="4">
        <v>410</v>
      </c>
      <c r="D48" s="4">
        <v>20</v>
      </c>
      <c r="E48" s="4">
        <v>40</v>
      </c>
      <c r="F48" s="4">
        <v>190</v>
      </c>
      <c r="G48" s="4">
        <v>160</v>
      </c>
      <c r="I48" s="15">
        <v>19</v>
      </c>
      <c r="J48" s="15">
        <v>4</v>
      </c>
      <c r="K48" s="15">
        <v>8</v>
      </c>
      <c r="L48" s="15">
        <v>29</v>
      </c>
      <c r="M48" s="15">
        <v>26</v>
      </c>
    </row>
    <row r="49" spans="1:13" ht="12.75" customHeight="1" x14ac:dyDescent="0.2">
      <c r="B49" s="50" t="s">
        <v>185</v>
      </c>
      <c r="C49" s="4">
        <v>300</v>
      </c>
      <c r="D49" s="4">
        <v>30</v>
      </c>
      <c r="E49" s="4">
        <v>40</v>
      </c>
      <c r="F49" s="4">
        <v>110</v>
      </c>
      <c r="G49" s="4">
        <v>120</v>
      </c>
      <c r="I49" s="15">
        <v>15</v>
      </c>
      <c r="J49" s="15">
        <v>9</v>
      </c>
      <c r="K49" s="15">
        <v>9</v>
      </c>
      <c r="L49" s="15">
        <v>17</v>
      </c>
      <c r="M49" s="15">
        <v>19</v>
      </c>
    </row>
    <row r="50" spans="1:13" ht="12.75" customHeight="1" x14ac:dyDescent="0.2">
      <c r="B50" s="50" t="s">
        <v>190</v>
      </c>
      <c r="C50" s="4">
        <v>220</v>
      </c>
      <c r="D50" s="4">
        <v>10</v>
      </c>
      <c r="E50" s="4">
        <v>70</v>
      </c>
      <c r="F50" s="4">
        <v>50</v>
      </c>
      <c r="G50" s="4">
        <v>90</v>
      </c>
      <c r="I50" s="15">
        <v>10</v>
      </c>
      <c r="J50" s="15">
        <v>3</v>
      </c>
      <c r="K50" s="15">
        <v>16</v>
      </c>
      <c r="L50" s="15">
        <v>7</v>
      </c>
      <c r="M50" s="15">
        <v>14</v>
      </c>
    </row>
    <row r="51" spans="1:13" ht="12.75" customHeight="1" x14ac:dyDescent="0.2">
      <c r="B51" s="50" t="s">
        <v>187</v>
      </c>
      <c r="C51" s="4">
        <v>220</v>
      </c>
      <c r="D51" s="4">
        <v>50</v>
      </c>
      <c r="E51" s="4">
        <v>30</v>
      </c>
      <c r="F51" s="4">
        <v>80</v>
      </c>
      <c r="G51" s="4">
        <v>50</v>
      </c>
      <c r="I51">
        <v>10</v>
      </c>
      <c r="J51" s="15">
        <v>13</v>
      </c>
      <c r="K51" s="15">
        <v>7</v>
      </c>
      <c r="L51" s="15">
        <v>13</v>
      </c>
      <c r="M51" s="15">
        <v>7</v>
      </c>
    </row>
    <row r="52" spans="1:13" ht="12.75" customHeight="1" x14ac:dyDescent="0.2">
      <c r="B52" s="50" t="s">
        <v>210</v>
      </c>
      <c r="C52" s="4">
        <v>170</v>
      </c>
      <c r="D52" s="4">
        <v>60</v>
      </c>
      <c r="E52" s="4">
        <v>50</v>
      </c>
      <c r="F52" s="4">
        <v>40</v>
      </c>
      <c r="G52" s="4">
        <v>30</v>
      </c>
      <c r="I52">
        <v>7</v>
      </c>
      <c r="J52" s="15">
        <v>14</v>
      </c>
      <c r="K52" s="15">
        <v>10</v>
      </c>
      <c r="L52" s="15">
        <v>5</v>
      </c>
      <c r="M52" s="15">
        <v>4</v>
      </c>
    </row>
    <row r="53" spans="1:13" ht="12.75" customHeight="1" x14ac:dyDescent="0.2">
      <c r="B53" s="50" t="s">
        <v>232</v>
      </c>
      <c r="C53" s="4">
        <v>480</v>
      </c>
      <c r="D53" s="4">
        <v>40</v>
      </c>
      <c r="E53" s="4">
        <v>80</v>
      </c>
      <c r="F53" s="4">
        <v>170</v>
      </c>
      <c r="G53" s="4">
        <v>200</v>
      </c>
      <c r="I53">
        <v>21</v>
      </c>
      <c r="J53" s="15">
        <v>9</v>
      </c>
      <c r="K53" s="15">
        <v>16</v>
      </c>
      <c r="L53" s="15">
        <v>24</v>
      </c>
      <c r="M53" s="15">
        <v>31</v>
      </c>
    </row>
    <row r="54" spans="1:13" ht="12.75" customHeight="1" x14ac:dyDescent="0.2">
      <c r="B54" s="50" t="s">
        <v>237</v>
      </c>
      <c r="C54" s="4">
        <v>180</v>
      </c>
      <c r="D54" s="4">
        <v>60</v>
      </c>
      <c r="E54" s="4">
        <v>50</v>
      </c>
      <c r="F54" s="4">
        <v>0</v>
      </c>
      <c r="G54" s="4">
        <v>70</v>
      </c>
      <c r="I54">
        <v>8</v>
      </c>
      <c r="J54" s="15">
        <v>15</v>
      </c>
      <c r="K54" s="15">
        <v>11</v>
      </c>
      <c r="L54" s="15" t="s">
        <v>74</v>
      </c>
      <c r="M54" s="15">
        <v>11</v>
      </c>
    </row>
    <row r="55" spans="1:13" ht="12.75" customHeight="1" x14ac:dyDescent="0.2">
      <c r="B55" s="40"/>
      <c r="C55" s="4"/>
      <c r="D55" s="4"/>
      <c r="E55" s="4"/>
      <c r="F55" s="4"/>
      <c r="G55" s="4"/>
      <c r="I55" s="15"/>
      <c r="J55" s="15"/>
      <c r="K55" s="15"/>
      <c r="L55" s="15"/>
      <c r="M55" s="15"/>
    </row>
    <row r="56" spans="1:13" ht="12.75" customHeight="1" x14ac:dyDescent="0.2">
      <c r="A56" s="213" t="s">
        <v>144</v>
      </c>
      <c r="B56" s="213"/>
      <c r="C56" s="213"/>
      <c r="D56" s="213"/>
      <c r="E56" s="4"/>
      <c r="F56" s="4"/>
      <c r="G56" s="4"/>
      <c r="I56" s="15"/>
      <c r="J56" s="15"/>
      <c r="K56" s="15"/>
      <c r="L56" s="15"/>
      <c r="M56" s="15"/>
    </row>
    <row r="57" spans="1:13" ht="6" customHeight="1" x14ac:dyDescent="0.2">
      <c r="A57" s="62"/>
      <c r="C57" s="4"/>
      <c r="D57" s="4"/>
      <c r="E57" s="4"/>
      <c r="F57" s="4"/>
      <c r="G57" s="4"/>
      <c r="I57" s="15"/>
      <c r="J57" s="15"/>
      <c r="K57" s="15"/>
      <c r="L57" s="15"/>
      <c r="M57" s="15"/>
    </row>
    <row r="58" spans="1:13" ht="12.75" customHeight="1" x14ac:dyDescent="0.2">
      <c r="A58" s="39"/>
      <c r="C58" s="217" t="s">
        <v>126</v>
      </c>
      <c r="D58" s="217"/>
      <c r="E58" s="217"/>
      <c r="F58" s="217"/>
      <c r="G58" s="217"/>
      <c r="H58" s="9"/>
      <c r="I58" s="218" t="s">
        <v>127</v>
      </c>
      <c r="J58" s="218"/>
      <c r="K58" s="218"/>
      <c r="L58" s="218"/>
      <c r="M58" s="218"/>
    </row>
    <row r="59" spans="1:13" ht="12.75" customHeight="1" x14ac:dyDescent="0.2">
      <c r="A59" s="39"/>
      <c r="C59" s="19" t="s">
        <v>4</v>
      </c>
      <c r="D59" s="19" t="s">
        <v>0</v>
      </c>
      <c r="E59" s="19" t="s">
        <v>1</v>
      </c>
      <c r="F59" s="19" t="s">
        <v>2</v>
      </c>
      <c r="G59" s="19" t="s">
        <v>3</v>
      </c>
      <c r="H59" s="19"/>
      <c r="I59" s="18" t="s">
        <v>4</v>
      </c>
      <c r="J59" s="18" t="s">
        <v>0</v>
      </c>
      <c r="K59" s="18" t="s">
        <v>1</v>
      </c>
      <c r="L59" s="18" t="s">
        <v>2</v>
      </c>
      <c r="M59" s="18" t="s">
        <v>3</v>
      </c>
    </row>
    <row r="60" spans="1:13" ht="12.75" customHeight="1" x14ac:dyDescent="0.2">
      <c r="B60" s="40" t="s">
        <v>75</v>
      </c>
      <c r="C60" s="4">
        <v>360</v>
      </c>
      <c r="D60" s="4">
        <v>20</v>
      </c>
      <c r="E60" s="4">
        <v>70</v>
      </c>
      <c r="F60" s="4">
        <v>100</v>
      </c>
      <c r="G60" s="4">
        <v>170</v>
      </c>
      <c r="I60" s="15">
        <v>25</v>
      </c>
      <c r="J60" s="15">
        <v>15</v>
      </c>
      <c r="K60" s="15">
        <v>42</v>
      </c>
      <c r="L60" s="15">
        <v>20</v>
      </c>
      <c r="M60" s="15">
        <v>26</v>
      </c>
    </row>
    <row r="61" spans="1:13" ht="12.75" customHeight="1" x14ac:dyDescent="0.2">
      <c r="B61" s="40" t="s">
        <v>26</v>
      </c>
      <c r="C61" s="4">
        <v>90</v>
      </c>
      <c r="D61" s="4">
        <v>0</v>
      </c>
      <c r="E61" s="4">
        <v>0</v>
      </c>
      <c r="F61" s="4">
        <v>70</v>
      </c>
      <c r="G61" s="4">
        <v>30</v>
      </c>
      <c r="I61" s="15">
        <v>7</v>
      </c>
      <c r="J61" s="15" t="s">
        <v>74</v>
      </c>
      <c r="K61" s="15" t="s">
        <v>74</v>
      </c>
      <c r="L61" s="15">
        <v>14</v>
      </c>
      <c r="M61" s="15">
        <v>5</v>
      </c>
    </row>
    <row r="62" spans="1:13" ht="12.75" customHeight="1" x14ac:dyDescent="0.2">
      <c r="B62" s="40" t="s">
        <v>27</v>
      </c>
      <c r="C62" s="4">
        <v>190</v>
      </c>
      <c r="D62" s="4">
        <v>-10</v>
      </c>
      <c r="E62" s="4">
        <v>-10</v>
      </c>
      <c r="F62" s="4">
        <v>80</v>
      </c>
      <c r="G62" s="4">
        <v>130</v>
      </c>
      <c r="I62" s="15">
        <v>13</v>
      </c>
      <c r="J62" s="15" t="s">
        <v>74</v>
      </c>
      <c r="K62" s="15" t="s">
        <v>74</v>
      </c>
      <c r="L62" s="15">
        <v>15</v>
      </c>
      <c r="M62" s="15">
        <v>20</v>
      </c>
    </row>
    <row r="63" spans="1:13" ht="12.75" customHeight="1" x14ac:dyDescent="0.2">
      <c r="B63" s="40" t="s">
        <v>118</v>
      </c>
      <c r="C63" s="4">
        <v>140</v>
      </c>
      <c r="D63" s="4">
        <v>10</v>
      </c>
      <c r="E63" s="4">
        <v>0</v>
      </c>
      <c r="F63" s="4">
        <v>50</v>
      </c>
      <c r="G63" s="4">
        <v>90</v>
      </c>
      <c r="I63" s="15">
        <v>10</v>
      </c>
      <c r="J63" s="15">
        <v>6</v>
      </c>
      <c r="K63" s="15" t="s">
        <v>74</v>
      </c>
      <c r="L63" s="15">
        <v>10</v>
      </c>
      <c r="M63" s="15">
        <v>15</v>
      </c>
    </row>
    <row r="64" spans="1:13" ht="12.75" customHeight="1" x14ac:dyDescent="0.2">
      <c r="B64" s="40" t="s">
        <v>141</v>
      </c>
      <c r="C64" s="4">
        <v>400</v>
      </c>
      <c r="D64" s="4">
        <v>20</v>
      </c>
      <c r="E64" s="4">
        <v>10</v>
      </c>
      <c r="F64" s="4">
        <v>120</v>
      </c>
      <c r="G64" s="4">
        <v>240</v>
      </c>
      <c r="I64" s="15">
        <v>30</v>
      </c>
      <c r="J64" s="15">
        <v>23</v>
      </c>
      <c r="K64" s="15">
        <v>8</v>
      </c>
      <c r="L64" s="15">
        <v>27</v>
      </c>
      <c r="M64" s="15">
        <v>39</v>
      </c>
    </row>
    <row r="65" spans="1:13" ht="12.75" customHeight="1" x14ac:dyDescent="0.2">
      <c r="B65" s="40" t="s">
        <v>162</v>
      </c>
      <c r="C65" s="4">
        <v>210</v>
      </c>
      <c r="D65" s="4">
        <v>20</v>
      </c>
      <c r="E65" s="4">
        <v>50</v>
      </c>
      <c r="F65" s="4">
        <v>60</v>
      </c>
      <c r="G65" s="4">
        <v>80</v>
      </c>
      <c r="I65" s="15">
        <v>17</v>
      </c>
      <c r="J65" s="15">
        <v>16</v>
      </c>
      <c r="K65" s="15">
        <v>30</v>
      </c>
      <c r="L65" s="15">
        <v>15</v>
      </c>
      <c r="M65" s="15">
        <v>14</v>
      </c>
    </row>
    <row r="66" spans="1:13" ht="12.75" customHeight="1" x14ac:dyDescent="0.2">
      <c r="B66" s="40" t="s">
        <v>165</v>
      </c>
      <c r="C66" s="4">
        <v>230</v>
      </c>
      <c r="D66" s="4">
        <v>30</v>
      </c>
      <c r="E66" s="4">
        <v>10</v>
      </c>
      <c r="F66" s="4">
        <v>70</v>
      </c>
      <c r="G66" s="4">
        <v>120</v>
      </c>
      <c r="I66" s="15">
        <v>18</v>
      </c>
      <c r="J66" s="15">
        <v>26</v>
      </c>
      <c r="K66" s="15">
        <v>6</v>
      </c>
      <c r="L66" s="15">
        <v>17</v>
      </c>
      <c r="M66" s="15">
        <v>20</v>
      </c>
    </row>
    <row r="67" spans="1:13" ht="12.75" customHeight="1" x14ac:dyDescent="0.2">
      <c r="B67" s="40" t="s">
        <v>177</v>
      </c>
      <c r="C67" s="4">
        <v>410</v>
      </c>
      <c r="D67" s="4">
        <v>0</v>
      </c>
      <c r="E67" s="4">
        <v>60</v>
      </c>
      <c r="F67" s="4">
        <v>120</v>
      </c>
      <c r="G67" s="4">
        <v>220</v>
      </c>
      <c r="I67" s="15">
        <v>35</v>
      </c>
      <c r="J67" s="15">
        <v>4</v>
      </c>
      <c r="K67" s="15">
        <v>38</v>
      </c>
      <c r="L67" s="15">
        <v>32</v>
      </c>
      <c r="M67" s="15">
        <v>42</v>
      </c>
    </row>
    <row r="68" spans="1:13" ht="12.75" customHeight="1" x14ac:dyDescent="0.2">
      <c r="B68" s="50" t="s">
        <v>185</v>
      </c>
      <c r="C68" s="4">
        <v>160</v>
      </c>
      <c r="D68" s="4">
        <v>20</v>
      </c>
      <c r="E68" s="4">
        <v>20</v>
      </c>
      <c r="F68" s="4">
        <v>70</v>
      </c>
      <c r="G68" s="4">
        <v>50</v>
      </c>
      <c r="I68" s="15">
        <v>13</v>
      </c>
      <c r="J68" s="15">
        <v>24</v>
      </c>
      <c r="K68" s="15">
        <v>10</v>
      </c>
      <c r="L68" s="15">
        <v>18</v>
      </c>
      <c r="M68" s="15">
        <v>9</v>
      </c>
    </row>
    <row r="69" spans="1:13" ht="12.75" customHeight="1" x14ac:dyDescent="0.2">
      <c r="B69" s="50" t="s">
        <v>190</v>
      </c>
      <c r="C69" s="4">
        <v>170</v>
      </c>
      <c r="D69" s="4">
        <v>10</v>
      </c>
      <c r="E69" s="4">
        <v>30</v>
      </c>
      <c r="F69" s="4">
        <v>30</v>
      </c>
      <c r="G69" s="4">
        <v>100</v>
      </c>
      <c r="I69" s="15">
        <v>13</v>
      </c>
      <c r="J69" s="15">
        <v>10</v>
      </c>
      <c r="K69" s="15">
        <v>16</v>
      </c>
      <c r="L69" s="15">
        <v>7</v>
      </c>
      <c r="M69" s="15">
        <v>18</v>
      </c>
    </row>
    <row r="70" spans="1:13" ht="12.75" customHeight="1" x14ac:dyDescent="0.2">
      <c r="B70" s="50" t="s">
        <v>187</v>
      </c>
      <c r="C70" s="4">
        <v>200</v>
      </c>
      <c r="D70" s="4">
        <v>20</v>
      </c>
      <c r="E70" s="4">
        <v>30</v>
      </c>
      <c r="F70" s="4">
        <v>30</v>
      </c>
      <c r="G70" s="4">
        <v>120</v>
      </c>
      <c r="I70" s="15">
        <v>17</v>
      </c>
      <c r="J70" s="15">
        <v>13</v>
      </c>
      <c r="K70" s="15">
        <v>18</v>
      </c>
      <c r="L70" s="15">
        <v>9</v>
      </c>
      <c r="M70" s="15">
        <v>24</v>
      </c>
    </row>
    <row r="71" spans="1:13" ht="12.75" customHeight="1" x14ac:dyDescent="0.2">
      <c r="B71" s="50" t="s">
        <v>210</v>
      </c>
      <c r="C71" s="4">
        <v>180</v>
      </c>
      <c r="D71" s="4">
        <v>30</v>
      </c>
      <c r="E71" s="4">
        <v>20</v>
      </c>
      <c r="F71" s="4">
        <v>50</v>
      </c>
      <c r="G71" s="4">
        <v>80</v>
      </c>
      <c r="I71" s="15">
        <v>15</v>
      </c>
      <c r="J71" s="15">
        <v>28</v>
      </c>
      <c r="K71" s="15">
        <v>12</v>
      </c>
      <c r="L71" s="15">
        <v>13</v>
      </c>
      <c r="M71" s="15">
        <v>15</v>
      </c>
    </row>
    <row r="72" spans="1:13" ht="12.75" customHeight="1" x14ac:dyDescent="0.2">
      <c r="B72" s="50" t="s">
        <v>232</v>
      </c>
      <c r="C72" s="4">
        <v>240</v>
      </c>
      <c r="D72" s="4">
        <v>0</v>
      </c>
      <c r="E72" s="4">
        <v>40</v>
      </c>
      <c r="F72" s="4">
        <v>80</v>
      </c>
      <c r="G72" s="4">
        <v>110</v>
      </c>
      <c r="I72" s="15">
        <v>19</v>
      </c>
      <c r="J72" s="15">
        <v>3</v>
      </c>
      <c r="K72" s="15">
        <v>25</v>
      </c>
      <c r="L72" s="15">
        <v>21</v>
      </c>
      <c r="M72" s="15">
        <v>20</v>
      </c>
    </row>
    <row r="73" spans="1:13" ht="12.75" customHeight="1" x14ac:dyDescent="0.2">
      <c r="B73" s="50" t="s">
        <v>237</v>
      </c>
      <c r="C73" s="4">
        <v>140</v>
      </c>
      <c r="D73" s="4">
        <v>20</v>
      </c>
      <c r="E73" s="4">
        <v>30</v>
      </c>
      <c r="F73" s="4">
        <v>40</v>
      </c>
      <c r="G73" s="4">
        <v>60</v>
      </c>
      <c r="I73" s="15">
        <v>12</v>
      </c>
      <c r="J73" s="15">
        <v>12</v>
      </c>
      <c r="K73" s="15">
        <v>18</v>
      </c>
      <c r="L73" s="15">
        <v>11</v>
      </c>
      <c r="M73" s="15">
        <v>11</v>
      </c>
    </row>
    <row r="74" spans="1:13" ht="12.75" customHeight="1" x14ac:dyDescent="0.2">
      <c r="B74" s="40"/>
      <c r="C74" s="4"/>
      <c r="D74" s="4"/>
      <c r="E74" s="4"/>
      <c r="F74" s="4"/>
      <c r="G74" s="4"/>
      <c r="I74" s="15"/>
      <c r="J74" s="15"/>
      <c r="K74" s="15"/>
      <c r="L74" s="15"/>
      <c r="M74" s="15"/>
    </row>
    <row r="75" spans="1:13" ht="12.75" customHeight="1" x14ac:dyDescent="0.2">
      <c r="A75" s="213" t="s">
        <v>145</v>
      </c>
      <c r="B75" s="213"/>
      <c r="C75" s="213"/>
      <c r="D75" s="213"/>
      <c r="E75" s="213"/>
      <c r="F75" s="4"/>
      <c r="G75" s="4"/>
      <c r="I75" s="15"/>
      <c r="J75" s="15"/>
      <c r="K75" s="15"/>
      <c r="L75" s="15"/>
      <c r="M75" s="15"/>
    </row>
    <row r="76" spans="1:13" ht="6" customHeight="1" x14ac:dyDescent="0.2">
      <c r="A76" s="62"/>
      <c r="C76" s="4"/>
      <c r="D76" s="4"/>
      <c r="E76" s="4"/>
      <c r="F76" s="4"/>
      <c r="G76" s="4"/>
      <c r="I76" s="15"/>
      <c r="J76" s="15"/>
      <c r="K76" s="15"/>
      <c r="L76" s="15"/>
      <c r="M76" s="15"/>
    </row>
    <row r="77" spans="1:13" ht="12.75" customHeight="1" x14ac:dyDescent="0.2">
      <c r="A77" s="39"/>
      <c r="C77" s="217" t="s">
        <v>126</v>
      </c>
      <c r="D77" s="217"/>
      <c r="E77" s="217"/>
      <c r="F77" s="217"/>
      <c r="G77" s="217"/>
      <c r="H77" s="9"/>
      <c r="I77" s="218" t="s">
        <v>127</v>
      </c>
      <c r="J77" s="218"/>
      <c r="K77" s="218"/>
      <c r="L77" s="218"/>
      <c r="M77" s="218"/>
    </row>
    <row r="78" spans="1:13" ht="12.75" customHeight="1" x14ac:dyDescent="0.2">
      <c r="A78" s="39"/>
      <c r="C78" s="19" t="s">
        <v>4</v>
      </c>
      <c r="D78" s="19" t="s">
        <v>0</v>
      </c>
      <c r="E78" s="19" t="s">
        <v>1</v>
      </c>
      <c r="F78" s="19" t="s">
        <v>2</v>
      </c>
      <c r="G78" s="19" t="s">
        <v>3</v>
      </c>
      <c r="H78" s="19"/>
      <c r="I78" s="18" t="s">
        <v>4</v>
      </c>
      <c r="J78" s="18" t="s">
        <v>0</v>
      </c>
      <c r="K78" s="18" t="s">
        <v>1</v>
      </c>
      <c r="L78" s="18" t="s">
        <v>2</v>
      </c>
      <c r="M78" s="18" t="s">
        <v>3</v>
      </c>
    </row>
    <row r="79" spans="1:13" ht="12.75" customHeight="1" x14ac:dyDescent="0.2">
      <c r="B79" s="40" t="s">
        <v>75</v>
      </c>
      <c r="C79" s="4">
        <v>170</v>
      </c>
      <c r="D79" s="4">
        <v>10</v>
      </c>
      <c r="E79" s="4">
        <v>20</v>
      </c>
      <c r="F79" s="4">
        <v>90</v>
      </c>
      <c r="G79" s="4">
        <v>50</v>
      </c>
      <c r="I79" s="15">
        <v>15</v>
      </c>
      <c r="J79" s="15">
        <v>6</v>
      </c>
      <c r="K79" s="15">
        <v>10</v>
      </c>
      <c r="L79" s="15">
        <v>24</v>
      </c>
      <c r="M79" s="15">
        <v>12</v>
      </c>
    </row>
    <row r="80" spans="1:13" ht="12.75" customHeight="1" x14ac:dyDescent="0.2">
      <c r="B80" s="40" t="s">
        <v>26</v>
      </c>
      <c r="C80" s="4">
        <v>80</v>
      </c>
      <c r="D80" s="4">
        <v>10</v>
      </c>
      <c r="E80" s="4">
        <v>0</v>
      </c>
      <c r="F80" s="4">
        <v>40</v>
      </c>
      <c r="G80" s="4">
        <v>30</v>
      </c>
      <c r="I80" s="15">
        <v>6</v>
      </c>
      <c r="J80" s="15">
        <v>6</v>
      </c>
      <c r="K80" s="15">
        <v>0</v>
      </c>
      <c r="L80" s="15">
        <v>10</v>
      </c>
      <c r="M80" s="15">
        <v>6</v>
      </c>
    </row>
    <row r="81" spans="1:13" ht="12.75" customHeight="1" x14ac:dyDescent="0.2">
      <c r="B81" s="40" t="s">
        <v>27</v>
      </c>
      <c r="C81" s="4">
        <v>120</v>
      </c>
      <c r="D81" s="4">
        <v>0</v>
      </c>
      <c r="E81" s="4">
        <v>20</v>
      </c>
      <c r="F81" s="4">
        <v>40</v>
      </c>
      <c r="G81" s="4">
        <v>60</v>
      </c>
      <c r="I81" s="15">
        <v>9</v>
      </c>
      <c r="J81" s="15" t="s">
        <v>74</v>
      </c>
      <c r="K81" s="15">
        <v>10</v>
      </c>
      <c r="L81" s="15">
        <v>11</v>
      </c>
      <c r="M81" s="15">
        <v>12</v>
      </c>
    </row>
    <row r="82" spans="1:13" ht="12.75" customHeight="1" x14ac:dyDescent="0.2">
      <c r="B82" s="40" t="s">
        <v>118</v>
      </c>
      <c r="C82" s="4">
        <v>150</v>
      </c>
      <c r="D82" s="4">
        <v>10</v>
      </c>
      <c r="E82" s="4">
        <v>10</v>
      </c>
      <c r="F82" s="4">
        <v>30</v>
      </c>
      <c r="G82" s="4">
        <v>110</v>
      </c>
      <c r="I82" s="15">
        <v>12</v>
      </c>
      <c r="J82" s="15">
        <v>3</v>
      </c>
      <c r="K82" s="15">
        <v>5</v>
      </c>
      <c r="L82" s="15">
        <v>8</v>
      </c>
      <c r="M82" s="15">
        <v>23</v>
      </c>
    </row>
    <row r="83" spans="1:13" ht="12.75" customHeight="1" x14ac:dyDescent="0.2">
      <c r="B83" s="40" t="s">
        <v>141</v>
      </c>
      <c r="C83" s="4">
        <v>260</v>
      </c>
      <c r="D83" s="4">
        <v>-10</v>
      </c>
      <c r="E83" s="4">
        <v>50</v>
      </c>
      <c r="F83" s="4">
        <v>80</v>
      </c>
      <c r="G83" s="4">
        <v>140</v>
      </c>
      <c r="I83" s="15">
        <v>19</v>
      </c>
      <c r="J83" s="15" t="s">
        <v>74</v>
      </c>
      <c r="K83" s="15">
        <v>23</v>
      </c>
      <c r="L83" s="15">
        <v>18</v>
      </c>
      <c r="M83" s="15">
        <v>25</v>
      </c>
    </row>
    <row r="84" spans="1:13" ht="12.75" customHeight="1" x14ac:dyDescent="0.2">
      <c r="B84" s="40" t="s">
        <v>162</v>
      </c>
      <c r="C84" s="4">
        <v>220</v>
      </c>
      <c r="D84" s="4">
        <v>40</v>
      </c>
      <c r="E84" s="4">
        <v>40</v>
      </c>
      <c r="F84" s="4">
        <v>80</v>
      </c>
      <c r="G84" s="4">
        <v>60</v>
      </c>
      <c r="I84" s="15">
        <v>16</v>
      </c>
      <c r="J84" s="15">
        <v>26</v>
      </c>
      <c r="K84" s="15">
        <v>18</v>
      </c>
      <c r="L84" s="15">
        <v>18</v>
      </c>
      <c r="M84" s="15">
        <v>10</v>
      </c>
    </row>
    <row r="85" spans="1:13" ht="12.75" customHeight="1" x14ac:dyDescent="0.2">
      <c r="B85" s="40" t="s">
        <v>165</v>
      </c>
      <c r="C85" s="4">
        <v>270</v>
      </c>
      <c r="D85" s="4">
        <v>40</v>
      </c>
      <c r="E85" s="4">
        <v>40</v>
      </c>
      <c r="F85" s="4">
        <v>90</v>
      </c>
      <c r="G85" s="4">
        <v>110</v>
      </c>
      <c r="I85" s="15">
        <v>20</v>
      </c>
      <c r="J85" s="15">
        <v>19</v>
      </c>
      <c r="K85" s="15">
        <v>18</v>
      </c>
      <c r="L85" s="15">
        <v>23</v>
      </c>
      <c r="M85" s="15">
        <v>18</v>
      </c>
    </row>
    <row r="86" spans="1:13" ht="12.75" customHeight="1" x14ac:dyDescent="0.2">
      <c r="B86" s="40" t="s">
        <v>177</v>
      </c>
      <c r="C86" s="4">
        <v>270</v>
      </c>
      <c r="D86" s="4">
        <v>40</v>
      </c>
      <c r="E86" s="4">
        <v>40</v>
      </c>
      <c r="F86" s="4">
        <v>90</v>
      </c>
      <c r="G86" s="4">
        <v>110</v>
      </c>
      <c r="I86" s="15">
        <v>19</v>
      </c>
      <c r="J86" s="15">
        <v>24</v>
      </c>
      <c r="K86" s="15">
        <v>16</v>
      </c>
      <c r="L86" s="15">
        <v>20</v>
      </c>
      <c r="M86" s="15">
        <v>19</v>
      </c>
    </row>
    <row r="87" spans="1:13" ht="12.75" customHeight="1" x14ac:dyDescent="0.2">
      <c r="B87" s="50" t="s">
        <v>185</v>
      </c>
      <c r="C87" s="4">
        <v>140</v>
      </c>
      <c r="D87" s="4">
        <v>30</v>
      </c>
      <c r="E87" s="4">
        <v>20</v>
      </c>
      <c r="F87" s="4">
        <v>20</v>
      </c>
      <c r="G87" s="4">
        <v>80</v>
      </c>
      <c r="I87" s="15">
        <v>10</v>
      </c>
      <c r="J87" s="15">
        <v>16</v>
      </c>
      <c r="K87" s="15">
        <v>10</v>
      </c>
      <c r="L87" s="15">
        <v>5</v>
      </c>
      <c r="M87" s="15">
        <v>13</v>
      </c>
    </row>
    <row r="88" spans="1:13" ht="12.75" customHeight="1" x14ac:dyDescent="0.2">
      <c r="B88" s="50" t="s">
        <v>190</v>
      </c>
      <c r="C88" s="4">
        <v>160</v>
      </c>
      <c r="D88" s="4">
        <v>10</v>
      </c>
      <c r="E88" s="4">
        <v>40</v>
      </c>
      <c r="F88" s="4">
        <v>20</v>
      </c>
      <c r="G88" s="4">
        <v>90</v>
      </c>
      <c r="I88" s="15">
        <v>10</v>
      </c>
      <c r="J88" s="15">
        <v>4</v>
      </c>
      <c r="K88" s="15">
        <v>18</v>
      </c>
      <c r="L88" s="15">
        <v>4</v>
      </c>
      <c r="M88" s="15">
        <v>14</v>
      </c>
    </row>
    <row r="89" spans="1:13" ht="12.75" customHeight="1" x14ac:dyDescent="0.2">
      <c r="B89" s="50" t="s">
        <v>187</v>
      </c>
      <c r="C89" s="4">
        <v>200</v>
      </c>
      <c r="D89" s="4">
        <v>20</v>
      </c>
      <c r="E89" s="4">
        <v>10</v>
      </c>
      <c r="F89" s="4">
        <v>40</v>
      </c>
      <c r="G89" s="4">
        <v>120</v>
      </c>
      <c r="I89" s="15">
        <v>13</v>
      </c>
      <c r="J89" s="15">
        <v>10</v>
      </c>
      <c r="K89" s="15">
        <v>6</v>
      </c>
      <c r="L89" s="15">
        <v>9</v>
      </c>
      <c r="M89" s="15">
        <v>19</v>
      </c>
    </row>
    <row r="90" spans="1:13" ht="12.75" customHeight="1" x14ac:dyDescent="0.2">
      <c r="B90" s="50" t="s">
        <v>210</v>
      </c>
      <c r="C90" s="4">
        <v>140</v>
      </c>
      <c r="D90" s="4">
        <v>20</v>
      </c>
      <c r="E90" s="4">
        <v>10</v>
      </c>
      <c r="F90" s="4">
        <v>40</v>
      </c>
      <c r="G90" s="4">
        <v>80</v>
      </c>
      <c r="I90" s="15">
        <v>8</v>
      </c>
      <c r="J90" s="15">
        <v>9</v>
      </c>
      <c r="K90" s="15">
        <v>2</v>
      </c>
      <c r="L90" s="15">
        <v>7</v>
      </c>
      <c r="M90" s="15">
        <v>12</v>
      </c>
    </row>
    <row r="91" spans="1:13" ht="12.75" customHeight="1" x14ac:dyDescent="0.2">
      <c r="B91" s="50" t="s">
        <v>232</v>
      </c>
      <c r="C91" s="4">
        <v>260</v>
      </c>
      <c r="D91" s="4">
        <v>40</v>
      </c>
      <c r="E91" s="4">
        <v>60</v>
      </c>
      <c r="F91" s="4">
        <v>70</v>
      </c>
      <c r="G91" s="4">
        <v>90</v>
      </c>
      <c r="I91" s="15">
        <v>16</v>
      </c>
      <c r="J91" s="15">
        <v>22</v>
      </c>
      <c r="K91" s="15">
        <v>23</v>
      </c>
      <c r="L91" s="15">
        <v>14</v>
      </c>
      <c r="M91" s="15">
        <v>13</v>
      </c>
    </row>
    <row r="92" spans="1:13" ht="12.75" customHeight="1" x14ac:dyDescent="0.2">
      <c r="B92" s="50" t="s">
        <v>237</v>
      </c>
      <c r="C92" s="4">
        <v>60</v>
      </c>
      <c r="D92" s="4">
        <v>30</v>
      </c>
      <c r="E92" s="4">
        <v>-20</v>
      </c>
      <c r="F92" s="4">
        <v>60</v>
      </c>
      <c r="G92" s="4">
        <v>-10</v>
      </c>
      <c r="I92" s="15">
        <v>4</v>
      </c>
      <c r="J92" s="15">
        <v>14</v>
      </c>
      <c r="K92" s="15" t="s">
        <v>74</v>
      </c>
      <c r="L92" s="15">
        <v>12</v>
      </c>
      <c r="M92" s="15" t="s">
        <v>74</v>
      </c>
    </row>
    <row r="93" spans="1:13" ht="12.75" customHeight="1" x14ac:dyDescent="0.2">
      <c r="C93" s="4"/>
      <c r="D93" s="4"/>
      <c r="E93" s="4"/>
      <c r="F93" s="4"/>
      <c r="G93" s="4"/>
      <c r="I93" s="15"/>
      <c r="J93" s="15"/>
      <c r="K93" s="15"/>
      <c r="L93" s="15"/>
      <c r="M93" s="15"/>
    </row>
    <row r="94" spans="1:13" ht="12.75" customHeight="1" x14ac:dyDescent="0.2">
      <c r="A94" s="213" t="s">
        <v>146</v>
      </c>
      <c r="B94" s="213"/>
      <c r="C94" s="213"/>
      <c r="D94" s="213"/>
      <c r="E94" s="4"/>
      <c r="F94" s="4"/>
      <c r="G94" s="4"/>
      <c r="I94" s="15"/>
      <c r="J94" s="15"/>
      <c r="K94" s="15"/>
      <c r="L94" s="15"/>
      <c r="M94" s="15"/>
    </row>
    <row r="95" spans="1:13" ht="6" customHeight="1" x14ac:dyDescent="0.2">
      <c r="A95" s="62"/>
      <c r="C95" s="4"/>
      <c r="D95" s="4"/>
      <c r="E95" s="4"/>
      <c r="F95" s="4"/>
      <c r="G95" s="4"/>
      <c r="I95" s="15"/>
      <c r="J95" s="15"/>
      <c r="K95" s="15"/>
      <c r="L95" s="15"/>
      <c r="M95" s="15"/>
    </row>
    <row r="96" spans="1:13" ht="12.75" customHeight="1" x14ac:dyDescent="0.2">
      <c r="A96" s="39"/>
      <c r="C96" s="217" t="s">
        <v>126</v>
      </c>
      <c r="D96" s="217"/>
      <c r="E96" s="217"/>
      <c r="F96" s="217"/>
      <c r="G96" s="217"/>
      <c r="H96" s="9"/>
      <c r="I96" s="218" t="s">
        <v>127</v>
      </c>
      <c r="J96" s="218"/>
      <c r="K96" s="218"/>
      <c r="L96" s="218"/>
      <c r="M96" s="218"/>
    </row>
    <row r="97" spans="1:13" ht="12.75" customHeight="1" x14ac:dyDescent="0.2">
      <c r="A97" s="39"/>
      <c r="C97" s="19" t="s">
        <v>4</v>
      </c>
      <c r="D97" s="19" t="s">
        <v>0</v>
      </c>
      <c r="E97" s="19" t="s">
        <v>1</v>
      </c>
      <c r="F97" s="19" t="s">
        <v>2</v>
      </c>
      <c r="G97" s="19" t="s">
        <v>3</v>
      </c>
      <c r="H97" s="19"/>
      <c r="I97" s="18" t="s">
        <v>4</v>
      </c>
      <c r="J97" s="18" t="s">
        <v>0</v>
      </c>
      <c r="K97" s="18" t="s">
        <v>1</v>
      </c>
      <c r="L97" s="18" t="s">
        <v>2</v>
      </c>
      <c r="M97" s="18" t="s">
        <v>3</v>
      </c>
    </row>
    <row r="98" spans="1:13" ht="12.75" customHeight="1" x14ac:dyDescent="0.2">
      <c r="B98" s="40" t="s">
        <v>75</v>
      </c>
      <c r="C98" s="4">
        <v>80</v>
      </c>
      <c r="D98" s="4">
        <v>-20</v>
      </c>
      <c r="E98" s="4">
        <v>60</v>
      </c>
      <c r="F98" s="4">
        <v>10</v>
      </c>
      <c r="G98" s="4">
        <v>20</v>
      </c>
      <c r="I98" s="15">
        <v>2</v>
      </c>
      <c r="J98" s="15" t="s">
        <v>74</v>
      </c>
      <c r="K98" s="15">
        <v>4</v>
      </c>
      <c r="L98" s="15">
        <v>1</v>
      </c>
      <c r="M98" s="15">
        <v>3</v>
      </c>
    </row>
    <row r="99" spans="1:13" ht="12.75" customHeight="1" x14ac:dyDescent="0.2">
      <c r="B99" s="40" t="s">
        <v>26</v>
      </c>
      <c r="C99" s="4">
        <v>20</v>
      </c>
      <c r="D99" s="4">
        <v>40</v>
      </c>
      <c r="E99" s="4">
        <v>-40</v>
      </c>
      <c r="F99" s="4">
        <v>-10</v>
      </c>
      <c r="G99" s="4">
        <v>30</v>
      </c>
      <c r="I99" s="15">
        <v>0</v>
      </c>
      <c r="J99" s="15">
        <v>3</v>
      </c>
      <c r="K99" s="15" t="s">
        <v>74</v>
      </c>
      <c r="L99" s="15" t="s">
        <v>74</v>
      </c>
      <c r="M99" s="15">
        <v>3</v>
      </c>
    </row>
    <row r="100" spans="1:13" ht="12.75" customHeight="1" x14ac:dyDescent="0.2">
      <c r="B100" s="40" t="s">
        <v>27</v>
      </c>
      <c r="C100" s="4">
        <v>-120</v>
      </c>
      <c r="D100" s="4">
        <v>-20</v>
      </c>
      <c r="E100" s="4">
        <v>-40</v>
      </c>
      <c r="F100" s="4">
        <v>-30</v>
      </c>
      <c r="G100" s="4">
        <v>-30</v>
      </c>
      <c r="I100" s="15" t="s">
        <v>74</v>
      </c>
      <c r="J100" s="15" t="s">
        <v>74</v>
      </c>
      <c r="K100" s="15" t="s">
        <v>74</v>
      </c>
      <c r="L100" s="15" t="s">
        <v>74</v>
      </c>
      <c r="M100" s="15" t="s">
        <v>74</v>
      </c>
    </row>
    <row r="101" spans="1:13" ht="12.75" customHeight="1" x14ac:dyDescent="0.2">
      <c r="B101" s="40" t="s">
        <v>118</v>
      </c>
      <c r="C101" s="4">
        <v>50</v>
      </c>
      <c r="D101" s="4">
        <v>10</v>
      </c>
      <c r="E101" s="4">
        <v>20</v>
      </c>
      <c r="F101" s="4">
        <v>20</v>
      </c>
      <c r="G101" s="4">
        <v>0</v>
      </c>
      <c r="I101" s="15">
        <v>1</v>
      </c>
      <c r="J101" s="15">
        <v>1</v>
      </c>
      <c r="K101" s="15">
        <v>1</v>
      </c>
      <c r="L101" s="15">
        <v>1</v>
      </c>
      <c r="M101" s="15">
        <v>0</v>
      </c>
    </row>
    <row r="102" spans="1:13" ht="12.75" customHeight="1" x14ac:dyDescent="0.2">
      <c r="B102" s="40" t="s">
        <v>141</v>
      </c>
      <c r="C102" s="4">
        <v>260</v>
      </c>
      <c r="D102" s="4">
        <v>-20</v>
      </c>
      <c r="E102" s="4">
        <v>110</v>
      </c>
      <c r="F102" s="4">
        <v>90</v>
      </c>
      <c r="G102" s="4">
        <v>70</v>
      </c>
      <c r="I102" s="15">
        <v>5</v>
      </c>
      <c r="J102" s="15" t="s">
        <v>74</v>
      </c>
      <c r="K102" s="15">
        <v>7</v>
      </c>
      <c r="L102" s="15">
        <v>5</v>
      </c>
      <c r="M102" s="15">
        <v>7</v>
      </c>
    </row>
    <row r="103" spans="1:13" ht="12.75" customHeight="1" x14ac:dyDescent="0.2">
      <c r="B103" s="40" t="s">
        <v>162</v>
      </c>
      <c r="C103" s="4">
        <v>290</v>
      </c>
      <c r="D103" s="4">
        <v>40</v>
      </c>
      <c r="E103" s="4">
        <v>110</v>
      </c>
      <c r="F103" s="4">
        <v>80</v>
      </c>
      <c r="G103" s="4">
        <v>60</v>
      </c>
      <c r="I103" s="15">
        <v>6</v>
      </c>
      <c r="J103" s="15">
        <v>4</v>
      </c>
      <c r="K103" s="15">
        <v>8</v>
      </c>
      <c r="L103" s="15">
        <v>5</v>
      </c>
      <c r="M103" s="15">
        <v>6</v>
      </c>
    </row>
    <row r="104" spans="1:13" ht="12.75" customHeight="1" x14ac:dyDescent="0.2">
      <c r="B104" s="40" t="s">
        <v>165</v>
      </c>
      <c r="C104" s="4">
        <v>110</v>
      </c>
      <c r="D104" s="4">
        <v>20</v>
      </c>
      <c r="E104" s="4">
        <v>20</v>
      </c>
      <c r="F104" s="4">
        <v>0</v>
      </c>
      <c r="G104" s="4">
        <v>70</v>
      </c>
      <c r="I104" s="15">
        <v>2</v>
      </c>
      <c r="J104" s="15">
        <v>2</v>
      </c>
      <c r="K104" s="15">
        <v>1</v>
      </c>
      <c r="L104" s="15">
        <v>0</v>
      </c>
      <c r="M104" s="15">
        <v>7</v>
      </c>
    </row>
    <row r="105" spans="1:13" ht="12.75" customHeight="1" x14ac:dyDescent="0.2">
      <c r="B105" s="40" t="s">
        <v>177</v>
      </c>
      <c r="C105" s="4">
        <v>230</v>
      </c>
      <c r="D105" s="4">
        <v>50</v>
      </c>
      <c r="E105" s="4">
        <v>70</v>
      </c>
      <c r="F105" s="4">
        <v>30</v>
      </c>
      <c r="G105" s="4">
        <v>90</v>
      </c>
      <c r="I105" s="15">
        <v>4</v>
      </c>
      <c r="J105" s="15">
        <v>4</v>
      </c>
      <c r="K105" s="15">
        <v>5</v>
      </c>
      <c r="L105" s="15">
        <v>2</v>
      </c>
      <c r="M105" s="15">
        <v>9</v>
      </c>
    </row>
    <row r="106" spans="1:13" ht="12.75" customHeight="1" x14ac:dyDescent="0.2">
      <c r="B106" s="50" t="s">
        <v>185</v>
      </c>
      <c r="C106" s="4">
        <v>-60</v>
      </c>
      <c r="D106" s="4">
        <v>-80</v>
      </c>
      <c r="E106" s="4">
        <v>30</v>
      </c>
      <c r="F106" s="4">
        <v>-20</v>
      </c>
      <c r="G106" s="4">
        <v>10</v>
      </c>
      <c r="I106" s="15" t="s">
        <v>74</v>
      </c>
      <c r="J106" s="15" t="s">
        <v>74</v>
      </c>
      <c r="K106" s="15">
        <v>2</v>
      </c>
      <c r="L106" s="15" t="s">
        <v>74</v>
      </c>
      <c r="M106" s="15">
        <v>1</v>
      </c>
    </row>
    <row r="107" spans="1:13" ht="12.75" customHeight="1" x14ac:dyDescent="0.2">
      <c r="B107" s="50" t="s">
        <v>190</v>
      </c>
      <c r="C107" s="4">
        <v>120</v>
      </c>
      <c r="D107" s="4">
        <v>-50</v>
      </c>
      <c r="E107" s="4">
        <v>50</v>
      </c>
      <c r="F107" s="4">
        <v>80</v>
      </c>
      <c r="G107" s="4">
        <v>30</v>
      </c>
      <c r="I107" s="15">
        <v>2</v>
      </c>
      <c r="J107" s="15" t="s">
        <v>74</v>
      </c>
      <c r="K107" s="15">
        <v>4</v>
      </c>
      <c r="L107" s="15">
        <v>5</v>
      </c>
      <c r="M107" s="15">
        <v>3</v>
      </c>
    </row>
    <row r="108" spans="1:13" ht="12.75" customHeight="1" x14ac:dyDescent="0.2">
      <c r="B108" s="50" t="s">
        <v>187</v>
      </c>
      <c r="C108" s="4">
        <v>60</v>
      </c>
      <c r="D108" s="4">
        <v>80</v>
      </c>
      <c r="E108" s="4">
        <v>20</v>
      </c>
      <c r="F108" s="4">
        <v>20</v>
      </c>
      <c r="G108" s="4">
        <v>-60</v>
      </c>
      <c r="I108" s="15">
        <v>1</v>
      </c>
      <c r="J108" s="15">
        <v>8</v>
      </c>
      <c r="K108" s="15">
        <v>2</v>
      </c>
      <c r="L108" s="15">
        <v>1</v>
      </c>
      <c r="M108" s="15" t="s">
        <v>74</v>
      </c>
    </row>
    <row r="109" spans="1:13" ht="12.75" customHeight="1" x14ac:dyDescent="0.2">
      <c r="B109" s="50" t="s">
        <v>210</v>
      </c>
      <c r="C109" s="4">
        <v>-110</v>
      </c>
      <c r="D109" s="4">
        <v>-50</v>
      </c>
      <c r="E109" s="4">
        <v>-60</v>
      </c>
      <c r="F109" s="4">
        <v>10</v>
      </c>
      <c r="G109" s="4">
        <v>-10</v>
      </c>
      <c r="I109" s="15" t="s">
        <v>74</v>
      </c>
      <c r="J109" s="15" t="s">
        <v>74</v>
      </c>
      <c r="K109" s="15" t="s">
        <v>74</v>
      </c>
      <c r="L109" s="15">
        <v>1</v>
      </c>
      <c r="M109" s="15" t="s">
        <v>74</v>
      </c>
    </row>
    <row r="110" spans="1:13" ht="12.75" customHeight="1" x14ac:dyDescent="0.2">
      <c r="B110" s="50" t="s">
        <v>232</v>
      </c>
      <c r="C110" s="4">
        <v>220</v>
      </c>
      <c r="D110" s="4">
        <v>50</v>
      </c>
      <c r="E110" s="4">
        <v>-20</v>
      </c>
      <c r="F110" s="4">
        <v>60</v>
      </c>
      <c r="G110" s="4">
        <v>130</v>
      </c>
      <c r="I110" s="15">
        <v>4</v>
      </c>
      <c r="J110" s="15">
        <v>5</v>
      </c>
      <c r="K110" s="15" t="s">
        <v>74</v>
      </c>
      <c r="L110" s="15">
        <v>3</v>
      </c>
      <c r="M110" s="15">
        <v>11</v>
      </c>
    </row>
    <row r="111" spans="1:13" ht="12.75" customHeight="1" x14ac:dyDescent="0.2">
      <c r="B111" s="50" t="s">
        <v>237</v>
      </c>
      <c r="C111" s="4">
        <v>-140</v>
      </c>
      <c r="D111" s="4">
        <v>-10</v>
      </c>
      <c r="E111" s="4">
        <v>-30</v>
      </c>
      <c r="F111" s="4">
        <v>-30</v>
      </c>
      <c r="G111" s="4">
        <v>-80</v>
      </c>
      <c r="I111" s="15" t="s">
        <v>74</v>
      </c>
      <c r="J111" s="15" t="s">
        <v>74</v>
      </c>
      <c r="K111" s="15" t="s">
        <v>74</v>
      </c>
      <c r="L111" s="15" t="s">
        <v>74</v>
      </c>
      <c r="M111" s="15" t="s">
        <v>74</v>
      </c>
    </row>
    <row r="112" spans="1:13" ht="12.75" customHeight="1" x14ac:dyDescent="0.2">
      <c r="C112" s="4"/>
      <c r="D112" s="4"/>
      <c r="E112" s="4"/>
      <c r="F112" s="4"/>
      <c r="G112" s="4"/>
      <c r="I112" s="15"/>
      <c r="J112" s="15"/>
      <c r="K112" s="15"/>
      <c r="L112" s="15"/>
      <c r="M112" s="15"/>
    </row>
    <row r="113" spans="1:13" ht="12.75" customHeight="1" x14ac:dyDescent="0.2">
      <c r="A113" s="213" t="s">
        <v>178</v>
      </c>
      <c r="B113" s="213"/>
      <c r="C113" s="213"/>
      <c r="D113" s="4"/>
      <c r="E113" s="4"/>
      <c r="F113" s="4"/>
      <c r="G113" s="4"/>
      <c r="I113" s="15"/>
      <c r="J113" s="15"/>
      <c r="K113" s="15"/>
      <c r="L113" s="15"/>
      <c r="M113" s="15"/>
    </row>
    <row r="114" spans="1:13" ht="6" customHeight="1" x14ac:dyDescent="0.2">
      <c r="A114" s="62"/>
      <c r="C114" s="4"/>
      <c r="D114" s="4"/>
      <c r="E114" s="4"/>
      <c r="F114" s="4"/>
      <c r="G114" s="4"/>
      <c r="I114" s="15"/>
      <c r="J114" s="15"/>
      <c r="K114" s="15"/>
      <c r="L114" s="15"/>
      <c r="M114" s="15"/>
    </row>
    <row r="115" spans="1:13" ht="12.75" customHeight="1" x14ac:dyDescent="0.2">
      <c r="A115" s="39"/>
      <c r="C115" s="217" t="s">
        <v>126</v>
      </c>
      <c r="D115" s="217"/>
      <c r="E115" s="217"/>
      <c r="F115" s="217"/>
      <c r="G115" s="217"/>
      <c r="H115" s="9"/>
      <c r="I115" s="218" t="s">
        <v>127</v>
      </c>
      <c r="J115" s="218"/>
      <c r="K115" s="218"/>
      <c r="L115" s="218"/>
      <c r="M115" s="218"/>
    </row>
    <row r="116" spans="1:13" ht="12.75" customHeight="1" x14ac:dyDescent="0.2">
      <c r="A116" s="39"/>
      <c r="C116" s="19" t="s">
        <v>4</v>
      </c>
      <c r="D116" s="19" t="s">
        <v>0</v>
      </c>
      <c r="E116" s="19" t="s">
        <v>1</v>
      </c>
      <c r="F116" s="19" t="s">
        <v>2</v>
      </c>
      <c r="G116" s="19" t="s">
        <v>3</v>
      </c>
      <c r="H116" s="19"/>
      <c r="I116" s="18" t="s">
        <v>4</v>
      </c>
      <c r="J116" s="18" t="s">
        <v>0</v>
      </c>
      <c r="K116" s="18" t="s">
        <v>1</v>
      </c>
      <c r="L116" s="18" t="s">
        <v>2</v>
      </c>
      <c r="M116" s="18" t="s">
        <v>3</v>
      </c>
    </row>
    <row r="117" spans="1:13" ht="12.75" customHeight="1" x14ac:dyDescent="0.2">
      <c r="B117" s="40" t="s">
        <v>75</v>
      </c>
      <c r="C117" s="4">
        <v>60</v>
      </c>
      <c r="D117" s="4">
        <v>40</v>
      </c>
      <c r="E117" s="4">
        <v>10</v>
      </c>
      <c r="F117" s="4">
        <v>10</v>
      </c>
      <c r="G117" s="4">
        <v>0</v>
      </c>
      <c r="I117" s="132" t="s">
        <v>74</v>
      </c>
      <c r="J117" s="132" t="s">
        <v>74</v>
      </c>
      <c r="K117" s="132" t="s">
        <v>74</v>
      </c>
      <c r="L117" s="132" t="s">
        <v>74</v>
      </c>
      <c r="M117" s="132" t="s">
        <v>74</v>
      </c>
    </row>
    <row r="118" spans="1:13" ht="12.75" customHeight="1" x14ac:dyDescent="0.2">
      <c r="B118" s="40" t="s">
        <v>26</v>
      </c>
      <c r="C118" s="4">
        <v>-10</v>
      </c>
      <c r="D118" s="4">
        <v>0</v>
      </c>
      <c r="E118" s="4">
        <v>0</v>
      </c>
      <c r="F118" s="4">
        <v>0</v>
      </c>
      <c r="G118" s="4">
        <v>0</v>
      </c>
      <c r="I118" s="132" t="s">
        <v>74</v>
      </c>
      <c r="J118" s="132" t="s">
        <v>74</v>
      </c>
      <c r="K118" s="132" t="s">
        <v>74</v>
      </c>
      <c r="L118" s="132">
        <v>0</v>
      </c>
      <c r="M118" s="132" t="s">
        <v>74</v>
      </c>
    </row>
    <row r="119" spans="1:13" ht="12.75" customHeight="1" x14ac:dyDescent="0.2">
      <c r="B119" s="40" t="s">
        <v>27</v>
      </c>
      <c r="C119" s="4">
        <v>50</v>
      </c>
      <c r="D119" s="4">
        <v>10</v>
      </c>
      <c r="E119" s="4">
        <v>0</v>
      </c>
      <c r="F119" s="4">
        <v>10</v>
      </c>
      <c r="G119" s="4">
        <v>20</v>
      </c>
      <c r="I119" s="132">
        <v>1250</v>
      </c>
      <c r="J119" s="132">
        <v>2700</v>
      </c>
      <c r="K119" s="132" t="s">
        <v>74</v>
      </c>
      <c r="L119" s="132">
        <v>1100</v>
      </c>
      <c r="M119" s="132">
        <v>900</v>
      </c>
    </row>
    <row r="120" spans="1:13" ht="12.75" customHeight="1" x14ac:dyDescent="0.2">
      <c r="B120" s="40" t="s">
        <v>118</v>
      </c>
      <c r="C120" s="4">
        <v>10</v>
      </c>
      <c r="D120" s="4">
        <v>10</v>
      </c>
      <c r="E120" s="4">
        <v>0</v>
      </c>
      <c r="F120" s="4">
        <v>0</v>
      </c>
      <c r="G120" s="24" t="s">
        <v>74</v>
      </c>
      <c r="I120" s="132">
        <v>329</v>
      </c>
      <c r="J120" s="132">
        <v>233</v>
      </c>
      <c r="K120" s="132" t="s">
        <v>74</v>
      </c>
      <c r="L120" s="132">
        <v>500</v>
      </c>
      <c r="M120" s="132" t="s">
        <v>74</v>
      </c>
    </row>
    <row r="121" spans="1:13" ht="12.75" customHeight="1" x14ac:dyDescent="0.2">
      <c r="B121" s="40" t="s">
        <v>141</v>
      </c>
      <c r="C121" s="4">
        <v>60</v>
      </c>
      <c r="D121" s="4">
        <v>10</v>
      </c>
      <c r="E121" s="4">
        <v>10</v>
      </c>
      <c r="F121" s="4">
        <v>20</v>
      </c>
      <c r="G121" s="4">
        <v>30</v>
      </c>
      <c r="I121" s="132">
        <v>595</v>
      </c>
      <c r="J121" s="132">
        <v>186</v>
      </c>
      <c r="K121" s="132">
        <v>340</v>
      </c>
      <c r="L121" s="132">
        <v>1800</v>
      </c>
      <c r="M121" s="132">
        <v>843</v>
      </c>
    </row>
    <row r="122" spans="1:13" ht="12.75" customHeight="1" x14ac:dyDescent="0.2">
      <c r="B122" s="40" t="s">
        <v>162</v>
      </c>
      <c r="C122" s="4">
        <v>50</v>
      </c>
      <c r="D122" s="4">
        <v>30</v>
      </c>
      <c r="E122" s="4">
        <v>10</v>
      </c>
      <c r="F122" s="4">
        <v>10</v>
      </c>
      <c r="G122" s="4">
        <v>0</v>
      </c>
      <c r="I122" s="132">
        <v>1189</v>
      </c>
      <c r="J122" s="132">
        <v>6300</v>
      </c>
      <c r="K122" s="132">
        <v>900</v>
      </c>
      <c r="L122" s="132">
        <v>1300</v>
      </c>
      <c r="M122" s="132">
        <v>0</v>
      </c>
    </row>
    <row r="123" spans="1:13" ht="12.75" customHeight="1" x14ac:dyDescent="0.2">
      <c r="B123" s="40" t="s">
        <v>165</v>
      </c>
      <c r="C123" s="4">
        <v>70</v>
      </c>
      <c r="D123" s="4">
        <v>10</v>
      </c>
      <c r="E123" s="4">
        <v>10</v>
      </c>
      <c r="F123" s="4">
        <v>20</v>
      </c>
      <c r="G123" s="4">
        <v>40</v>
      </c>
      <c r="I123" s="132">
        <v>774</v>
      </c>
      <c r="J123" s="132">
        <v>367</v>
      </c>
      <c r="K123" s="132" t="s">
        <v>74</v>
      </c>
      <c r="L123" s="132">
        <v>529</v>
      </c>
      <c r="M123" s="132">
        <v>811</v>
      </c>
    </row>
    <row r="124" spans="1:13" ht="12.75" customHeight="1" x14ac:dyDescent="0.2">
      <c r="B124" s="40" t="s">
        <v>177</v>
      </c>
      <c r="C124" s="4">
        <v>370</v>
      </c>
      <c r="D124" s="4">
        <v>40</v>
      </c>
      <c r="E124" s="4">
        <v>50</v>
      </c>
      <c r="F124" s="4">
        <v>110</v>
      </c>
      <c r="G124" s="4">
        <v>170</v>
      </c>
      <c r="I124" s="132">
        <v>3557</v>
      </c>
      <c r="J124" s="132">
        <v>1200</v>
      </c>
      <c r="K124" s="132">
        <v>5100</v>
      </c>
      <c r="L124" s="132">
        <v>3800</v>
      </c>
      <c r="M124" s="132">
        <v>4929</v>
      </c>
    </row>
    <row r="125" spans="1:13" ht="12.75" customHeight="1" x14ac:dyDescent="0.2">
      <c r="B125" s="50" t="s">
        <v>185</v>
      </c>
      <c r="C125" s="4">
        <v>100</v>
      </c>
      <c r="D125" s="4">
        <v>40</v>
      </c>
      <c r="E125" s="4">
        <v>20</v>
      </c>
      <c r="F125" s="4">
        <v>20</v>
      </c>
      <c r="G125" s="4">
        <v>20</v>
      </c>
      <c r="I125" s="132">
        <v>1864</v>
      </c>
      <c r="J125" s="132" t="s">
        <v>74</v>
      </c>
      <c r="K125" s="132">
        <v>4100</v>
      </c>
      <c r="L125" s="132">
        <v>900</v>
      </c>
      <c r="M125" s="132">
        <v>620</v>
      </c>
    </row>
    <row r="126" spans="1:13" ht="12.75" customHeight="1" x14ac:dyDescent="0.2">
      <c r="B126" s="50" t="s">
        <v>190</v>
      </c>
      <c r="C126" s="4">
        <v>90</v>
      </c>
      <c r="D126" s="4">
        <v>20</v>
      </c>
      <c r="E126" s="4">
        <v>10</v>
      </c>
      <c r="F126" s="4">
        <v>30</v>
      </c>
      <c r="G126" s="4">
        <v>30</v>
      </c>
      <c r="I126" s="132">
        <v>1800</v>
      </c>
      <c r="J126" s="132">
        <v>1700</v>
      </c>
      <c r="K126" s="132" t="s">
        <v>74</v>
      </c>
      <c r="L126" s="132">
        <v>1900</v>
      </c>
      <c r="M126" s="132">
        <v>1220</v>
      </c>
    </row>
    <row r="127" spans="1:13" ht="12.75" customHeight="1" x14ac:dyDescent="0.2">
      <c r="B127" s="50" t="s">
        <v>187</v>
      </c>
      <c r="C127" s="4">
        <v>0</v>
      </c>
      <c r="D127" s="24" t="s">
        <v>74</v>
      </c>
      <c r="E127" s="24" t="s">
        <v>74</v>
      </c>
      <c r="F127" s="24" t="s">
        <v>74</v>
      </c>
      <c r="G127" s="4">
        <v>0</v>
      </c>
      <c r="I127" s="132" t="s">
        <v>74</v>
      </c>
      <c r="J127" s="132" t="s">
        <v>74</v>
      </c>
      <c r="K127" s="132" t="s">
        <v>74</v>
      </c>
      <c r="L127" s="132" t="s">
        <v>74</v>
      </c>
      <c r="M127" s="132" t="s">
        <v>74</v>
      </c>
    </row>
    <row r="128" spans="1:13" ht="12.75" customHeight="1" x14ac:dyDescent="0.2">
      <c r="B128" s="50" t="s">
        <v>210</v>
      </c>
      <c r="C128" s="4">
        <v>0</v>
      </c>
      <c r="D128" s="4">
        <v>0</v>
      </c>
      <c r="E128" s="4">
        <v>0</v>
      </c>
      <c r="F128" s="4">
        <v>0</v>
      </c>
      <c r="G128" s="4">
        <v>0</v>
      </c>
      <c r="I128" s="132">
        <v>20</v>
      </c>
      <c r="J128" s="132">
        <v>0</v>
      </c>
      <c r="K128" s="132" t="s">
        <v>74</v>
      </c>
      <c r="L128" s="132">
        <v>167</v>
      </c>
      <c r="M128" s="132">
        <v>14</v>
      </c>
    </row>
    <row r="129" spans="1:13" ht="12.75" customHeight="1" x14ac:dyDescent="0.2">
      <c r="B129" s="50" t="s">
        <v>232</v>
      </c>
      <c r="C129" s="4">
        <v>350</v>
      </c>
      <c r="D129" s="4">
        <v>50</v>
      </c>
      <c r="E129" s="4">
        <v>60</v>
      </c>
      <c r="F129" s="4">
        <v>100</v>
      </c>
      <c r="G129" s="4">
        <v>140</v>
      </c>
      <c r="I129" s="132">
        <v>1868</v>
      </c>
      <c r="J129" s="132">
        <v>1300</v>
      </c>
      <c r="K129" s="132">
        <v>1344</v>
      </c>
      <c r="L129" s="132">
        <v>1485</v>
      </c>
      <c r="M129" s="132">
        <v>3900</v>
      </c>
    </row>
    <row r="130" spans="1:13" ht="12.75" customHeight="1" x14ac:dyDescent="0.2">
      <c r="B130" s="50" t="s">
        <v>237</v>
      </c>
      <c r="C130" s="4">
        <v>240</v>
      </c>
      <c r="D130" s="4">
        <v>40</v>
      </c>
      <c r="E130" s="4">
        <v>30</v>
      </c>
      <c r="F130" s="4">
        <v>60</v>
      </c>
      <c r="G130" s="4">
        <v>100</v>
      </c>
      <c r="I130" s="132">
        <v>889</v>
      </c>
      <c r="J130" s="132">
        <v>878</v>
      </c>
      <c r="K130" s="132">
        <v>767</v>
      </c>
      <c r="L130" s="132">
        <v>914</v>
      </c>
      <c r="M130" s="132">
        <v>929</v>
      </c>
    </row>
    <row r="131" spans="1:13" ht="12.75" customHeight="1" x14ac:dyDescent="0.2">
      <c r="C131" s="4"/>
      <c r="D131" s="4"/>
      <c r="E131" s="4"/>
      <c r="F131" s="4"/>
      <c r="G131" s="4"/>
      <c r="I131" s="15"/>
      <c r="J131" s="15"/>
      <c r="K131" s="15"/>
      <c r="L131" s="15"/>
      <c r="M131" s="15"/>
    </row>
    <row r="132" spans="1:13" ht="12.75" customHeight="1" x14ac:dyDescent="0.2">
      <c r="A132" s="213" t="s">
        <v>179</v>
      </c>
      <c r="B132" s="213"/>
      <c r="C132" s="213"/>
      <c r="D132" s="4"/>
      <c r="E132" s="4"/>
      <c r="F132" s="4"/>
      <c r="G132" s="4"/>
      <c r="I132" s="15"/>
      <c r="J132" s="15"/>
      <c r="K132" s="15"/>
      <c r="L132" s="15"/>
      <c r="M132" s="15"/>
    </row>
    <row r="133" spans="1:13" ht="6.75" customHeight="1" x14ac:dyDescent="0.2">
      <c r="A133" s="62"/>
      <c r="C133" s="4"/>
      <c r="D133" s="4"/>
      <c r="E133" s="4"/>
      <c r="F133" s="4"/>
      <c r="G133" s="4"/>
      <c r="I133" s="15"/>
      <c r="J133" s="15"/>
      <c r="K133" s="15"/>
      <c r="L133" s="15"/>
      <c r="M133" s="15"/>
    </row>
    <row r="134" spans="1:13" ht="12.75" customHeight="1" x14ac:dyDescent="0.2">
      <c r="A134" s="39"/>
      <c r="C134" s="217" t="s">
        <v>126</v>
      </c>
      <c r="D134" s="217"/>
      <c r="E134" s="217"/>
      <c r="F134" s="217"/>
      <c r="G134" s="217"/>
      <c r="H134" s="9"/>
      <c r="I134" s="218" t="s">
        <v>127</v>
      </c>
      <c r="J134" s="218"/>
      <c r="K134" s="218"/>
      <c r="L134" s="218"/>
      <c r="M134" s="218"/>
    </row>
    <row r="135" spans="1:13" ht="12.75" customHeight="1" x14ac:dyDescent="0.2">
      <c r="A135" s="39"/>
      <c r="C135" s="19" t="s">
        <v>4</v>
      </c>
      <c r="D135" s="19" t="s">
        <v>0</v>
      </c>
      <c r="E135" s="19" t="s">
        <v>1</v>
      </c>
      <c r="F135" s="19" t="s">
        <v>2</v>
      </c>
      <c r="G135" s="19" t="s">
        <v>3</v>
      </c>
      <c r="H135" s="19"/>
      <c r="I135" s="18" t="s">
        <v>4</v>
      </c>
      <c r="J135" s="18" t="s">
        <v>0</v>
      </c>
      <c r="K135" s="18" t="s">
        <v>1</v>
      </c>
      <c r="L135" s="18" t="s">
        <v>2</v>
      </c>
      <c r="M135" s="18" t="s">
        <v>3</v>
      </c>
    </row>
    <row r="136" spans="1:13" ht="12.75" customHeight="1" x14ac:dyDescent="0.2">
      <c r="B136" s="40" t="s">
        <v>75</v>
      </c>
      <c r="C136" s="4">
        <v>150</v>
      </c>
      <c r="D136" s="4">
        <v>20</v>
      </c>
      <c r="E136" s="4">
        <v>20</v>
      </c>
      <c r="F136" s="4">
        <v>10</v>
      </c>
      <c r="G136" s="4">
        <v>110</v>
      </c>
      <c r="I136" s="15">
        <v>23</v>
      </c>
      <c r="J136" s="15">
        <v>36</v>
      </c>
      <c r="K136" s="15">
        <v>31</v>
      </c>
      <c r="L136" s="15">
        <v>5</v>
      </c>
      <c r="M136" s="15">
        <v>29</v>
      </c>
    </row>
    <row r="137" spans="1:13" ht="12.75" customHeight="1" x14ac:dyDescent="0.2">
      <c r="B137" s="40" t="s">
        <v>26</v>
      </c>
      <c r="C137" s="4">
        <v>180</v>
      </c>
      <c r="D137" s="4">
        <v>10</v>
      </c>
      <c r="E137" s="4">
        <v>20</v>
      </c>
      <c r="F137" s="4">
        <v>50</v>
      </c>
      <c r="G137" s="4">
        <v>100</v>
      </c>
      <c r="I137" s="15">
        <v>29</v>
      </c>
      <c r="J137" s="15">
        <v>19</v>
      </c>
      <c r="K137" s="15">
        <v>39</v>
      </c>
      <c r="L137" s="15">
        <v>30</v>
      </c>
      <c r="M137" s="15">
        <v>28</v>
      </c>
    </row>
    <row r="138" spans="1:13" ht="12.75" customHeight="1" x14ac:dyDescent="0.2">
      <c r="B138" s="40" t="s">
        <v>27</v>
      </c>
      <c r="C138" s="4">
        <v>280</v>
      </c>
      <c r="D138" s="4">
        <v>20</v>
      </c>
      <c r="E138" s="4">
        <v>30</v>
      </c>
      <c r="F138" s="4">
        <v>70</v>
      </c>
      <c r="G138" s="4">
        <v>160</v>
      </c>
      <c r="I138" s="15">
        <v>46</v>
      </c>
      <c r="J138" s="15">
        <v>45</v>
      </c>
      <c r="K138" s="15">
        <v>42</v>
      </c>
      <c r="L138" s="15">
        <v>47</v>
      </c>
      <c r="M138" s="15">
        <v>46</v>
      </c>
    </row>
    <row r="139" spans="1:13" ht="12.75" customHeight="1" x14ac:dyDescent="0.2">
      <c r="B139" s="40" t="s">
        <v>118</v>
      </c>
      <c r="C139" s="4">
        <v>120</v>
      </c>
      <c r="D139" s="4">
        <v>10</v>
      </c>
      <c r="E139" s="4">
        <v>20</v>
      </c>
      <c r="F139" s="4">
        <v>30</v>
      </c>
      <c r="G139" s="4">
        <v>60</v>
      </c>
      <c r="I139" s="15">
        <v>22</v>
      </c>
      <c r="J139" s="15">
        <v>38</v>
      </c>
      <c r="K139" s="15">
        <v>35</v>
      </c>
      <c r="L139" s="15">
        <v>18</v>
      </c>
      <c r="M139" s="15">
        <v>20</v>
      </c>
    </row>
    <row r="140" spans="1:13" ht="12.75" customHeight="1" x14ac:dyDescent="0.2">
      <c r="B140" s="40" t="s">
        <v>141</v>
      </c>
      <c r="C140" s="4">
        <v>410</v>
      </c>
      <c r="D140" s="4">
        <v>20</v>
      </c>
      <c r="E140" s="4">
        <v>40</v>
      </c>
      <c r="F140" s="4">
        <v>100</v>
      </c>
      <c r="G140" s="4">
        <v>250</v>
      </c>
      <c r="I140" s="15">
        <v>79</v>
      </c>
      <c r="J140" s="15">
        <v>73</v>
      </c>
      <c r="K140" s="15">
        <v>93</v>
      </c>
      <c r="L140" s="15">
        <v>74</v>
      </c>
      <c r="M140" s="15">
        <v>80</v>
      </c>
    </row>
    <row r="141" spans="1:13" ht="12.75" customHeight="1" x14ac:dyDescent="0.2">
      <c r="B141" s="40" t="s">
        <v>162</v>
      </c>
      <c r="C141" s="4">
        <v>270</v>
      </c>
      <c r="D141" s="4">
        <v>30</v>
      </c>
      <c r="E141" s="4">
        <v>30</v>
      </c>
      <c r="F141" s="4">
        <v>80</v>
      </c>
      <c r="G141" s="4">
        <v>130</v>
      </c>
      <c r="I141" s="15">
        <v>54</v>
      </c>
      <c r="J141" s="15">
        <v>63</v>
      </c>
      <c r="K141" s="15">
        <v>60</v>
      </c>
      <c r="L141" s="15">
        <v>76</v>
      </c>
      <c r="M141" s="15">
        <v>44</v>
      </c>
    </row>
    <row r="142" spans="1:13" ht="12.75" customHeight="1" x14ac:dyDescent="0.2">
      <c r="B142" s="40" t="s">
        <v>165</v>
      </c>
      <c r="C142" s="4">
        <v>230</v>
      </c>
      <c r="D142" s="4">
        <v>10</v>
      </c>
      <c r="E142" s="4">
        <v>20</v>
      </c>
      <c r="F142" s="4">
        <v>60</v>
      </c>
      <c r="G142" s="4">
        <v>150</v>
      </c>
      <c r="I142" s="15">
        <v>45</v>
      </c>
      <c r="J142" s="15">
        <v>27</v>
      </c>
      <c r="K142" s="15">
        <v>49</v>
      </c>
      <c r="L142" s="15">
        <v>41</v>
      </c>
      <c r="M142" s="15">
        <v>49</v>
      </c>
    </row>
    <row r="143" spans="1:13" ht="12.75" customHeight="1" x14ac:dyDescent="0.2">
      <c r="B143" s="40" t="s">
        <v>177</v>
      </c>
      <c r="C143" s="4">
        <v>440</v>
      </c>
      <c r="D143" s="4">
        <v>20</v>
      </c>
      <c r="E143" s="4">
        <v>30</v>
      </c>
      <c r="F143" s="4">
        <v>90</v>
      </c>
      <c r="G143" s="4">
        <v>300</v>
      </c>
      <c r="I143" s="15">
        <v>97</v>
      </c>
      <c r="J143" s="15">
        <v>60</v>
      </c>
      <c r="K143" s="15">
        <v>88</v>
      </c>
      <c r="L143" s="15">
        <v>75</v>
      </c>
      <c r="M143" s="15">
        <v>113</v>
      </c>
    </row>
    <row r="144" spans="1:13" ht="12.75" customHeight="1" x14ac:dyDescent="0.2">
      <c r="B144" s="50" t="s">
        <v>185</v>
      </c>
      <c r="C144" s="4">
        <v>170</v>
      </c>
      <c r="D144" s="4">
        <v>30</v>
      </c>
      <c r="E144" s="4">
        <v>10</v>
      </c>
      <c r="F144" s="4">
        <v>40</v>
      </c>
      <c r="G144" s="4">
        <v>90</v>
      </c>
      <c r="I144" s="15">
        <v>40</v>
      </c>
      <c r="J144" s="15">
        <v>104</v>
      </c>
      <c r="K144" s="15">
        <v>25</v>
      </c>
      <c r="L144" s="15">
        <v>37</v>
      </c>
      <c r="M144" s="15">
        <v>37</v>
      </c>
    </row>
    <row r="145" spans="1:13" ht="12.75" customHeight="1" x14ac:dyDescent="0.2">
      <c r="B145" s="50" t="s">
        <v>190</v>
      </c>
      <c r="C145" s="4">
        <v>240</v>
      </c>
      <c r="D145" s="4">
        <v>30</v>
      </c>
      <c r="E145" s="4">
        <v>20</v>
      </c>
      <c r="F145" s="4">
        <v>40</v>
      </c>
      <c r="G145" s="4">
        <v>150</v>
      </c>
      <c r="I145" s="15">
        <v>61</v>
      </c>
      <c r="J145" s="15">
        <v>119</v>
      </c>
      <c r="K145" s="15">
        <v>54</v>
      </c>
      <c r="L145" s="15">
        <v>47</v>
      </c>
      <c r="M145" s="15">
        <v>61</v>
      </c>
    </row>
    <row r="146" spans="1:13" ht="12.75" customHeight="1" x14ac:dyDescent="0.2">
      <c r="B146" s="50" t="s">
        <v>187</v>
      </c>
      <c r="C146" s="4">
        <v>40</v>
      </c>
      <c r="D146" s="4">
        <v>0</v>
      </c>
      <c r="E146" s="4">
        <v>0</v>
      </c>
      <c r="F146" s="4">
        <v>0</v>
      </c>
      <c r="G146" s="4">
        <v>40</v>
      </c>
      <c r="I146" s="15">
        <v>13</v>
      </c>
      <c r="J146" s="15">
        <v>12</v>
      </c>
      <c r="K146" s="15">
        <v>9</v>
      </c>
      <c r="L146" s="15">
        <v>2</v>
      </c>
      <c r="M146" s="15">
        <v>19</v>
      </c>
    </row>
    <row r="147" spans="1:13" ht="12.75" customHeight="1" x14ac:dyDescent="0.2">
      <c r="B147" s="50" t="s">
        <v>210</v>
      </c>
      <c r="C147" s="4">
        <v>80</v>
      </c>
      <c r="D147" s="4">
        <v>10</v>
      </c>
      <c r="E147" s="4">
        <v>10</v>
      </c>
      <c r="F147" s="4">
        <v>10</v>
      </c>
      <c r="G147" s="4">
        <v>40</v>
      </c>
      <c r="I147" s="15">
        <v>20</v>
      </c>
      <c r="J147" s="15">
        <v>56</v>
      </c>
      <c r="K147" s="15">
        <v>37</v>
      </c>
      <c r="L147" s="15">
        <v>15</v>
      </c>
      <c r="M147" s="15">
        <v>16</v>
      </c>
    </row>
    <row r="148" spans="1:13" ht="12.75" customHeight="1" x14ac:dyDescent="0.2">
      <c r="B148" s="50" t="s">
        <v>232</v>
      </c>
      <c r="C148" s="4">
        <v>240</v>
      </c>
      <c r="D148" s="4">
        <v>20</v>
      </c>
      <c r="E148" s="4">
        <v>30</v>
      </c>
      <c r="F148" s="4">
        <v>60</v>
      </c>
      <c r="G148" s="4">
        <v>120</v>
      </c>
      <c r="I148" s="15">
        <v>59</v>
      </c>
      <c r="J148" s="15">
        <v>60</v>
      </c>
      <c r="K148" s="15">
        <v>66</v>
      </c>
      <c r="L148" s="15">
        <v>67</v>
      </c>
      <c r="M148" s="15">
        <v>54</v>
      </c>
    </row>
    <row r="149" spans="1:13" ht="12.75" customHeight="1" x14ac:dyDescent="0.2">
      <c r="B149" s="50" t="s">
        <v>237</v>
      </c>
      <c r="C149" s="4">
        <v>130</v>
      </c>
      <c r="D149" s="4">
        <v>20</v>
      </c>
      <c r="E149" s="4">
        <v>10</v>
      </c>
      <c r="F149" s="4">
        <v>30</v>
      </c>
      <c r="G149" s="4">
        <v>60</v>
      </c>
      <c r="I149" s="15">
        <v>30</v>
      </c>
      <c r="J149" s="15">
        <v>41</v>
      </c>
      <c r="K149" s="15">
        <v>28</v>
      </c>
      <c r="L149" s="15">
        <v>29</v>
      </c>
      <c r="M149" s="15">
        <v>29</v>
      </c>
    </row>
    <row r="150" spans="1:13" ht="12.75" customHeight="1" x14ac:dyDescent="0.2">
      <c r="B150" s="50"/>
      <c r="C150" s="4"/>
      <c r="D150" s="4"/>
      <c r="E150" s="4"/>
      <c r="F150" s="4"/>
      <c r="G150" s="4"/>
      <c r="I150" s="15"/>
      <c r="J150" s="15"/>
      <c r="K150" s="15"/>
      <c r="L150" s="15"/>
      <c r="M150" s="15"/>
    </row>
    <row r="151" spans="1:13" ht="12.75" customHeight="1" x14ac:dyDescent="0.2">
      <c r="A151" s="213" t="s">
        <v>147</v>
      </c>
      <c r="B151" s="213"/>
      <c r="C151" s="213"/>
      <c r="D151" s="213"/>
      <c r="E151" s="213"/>
      <c r="F151" s="4"/>
      <c r="G151" s="4"/>
      <c r="I151" s="15"/>
      <c r="J151" s="15"/>
      <c r="K151" s="15"/>
      <c r="L151" s="15"/>
      <c r="M151" s="15"/>
    </row>
    <row r="152" spans="1:13" ht="6" customHeight="1" x14ac:dyDescent="0.2">
      <c r="A152" s="62"/>
      <c r="C152" s="4"/>
      <c r="D152" s="4"/>
      <c r="E152" s="4"/>
      <c r="F152" s="4"/>
      <c r="G152" s="4"/>
      <c r="I152" s="15"/>
      <c r="J152" s="15"/>
      <c r="K152" s="15"/>
      <c r="L152" s="15"/>
      <c r="M152" s="15"/>
    </row>
    <row r="153" spans="1:13" ht="12.75" customHeight="1" x14ac:dyDescent="0.2">
      <c r="A153" s="39"/>
      <c r="C153" s="217" t="s">
        <v>126</v>
      </c>
      <c r="D153" s="217"/>
      <c r="E153" s="217"/>
      <c r="F153" s="217"/>
      <c r="G153" s="217"/>
      <c r="H153" s="9"/>
      <c r="I153" s="218" t="s">
        <v>127</v>
      </c>
      <c r="J153" s="218"/>
      <c r="K153" s="218"/>
      <c r="L153" s="218"/>
      <c r="M153" s="218"/>
    </row>
    <row r="154" spans="1:13" ht="12.75" customHeight="1" x14ac:dyDescent="0.2">
      <c r="A154" s="39"/>
      <c r="C154" s="19" t="s">
        <v>4</v>
      </c>
      <c r="D154" s="19" t="s">
        <v>0</v>
      </c>
      <c r="E154" s="19" t="s">
        <v>1</v>
      </c>
      <c r="F154" s="19" t="s">
        <v>2</v>
      </c>
      <c r="G154" s="19" t="s">
        <v>3</v>
      </c>
      <c r="H154" s="19"/>
      <c r="I154" s="18" t="s">
        <v>4</v>
      </c>
      <c r="J154" s="18" t="s">
        <v>0</v>
      </c>
      <c r="K154" s="18" t="s">
        <v>1</v>
      </c>
      <c r="L154" s="18" t="s">
        <v>2</v>
      </c>
      <c r="M154" s="18" t="s">
        <v>3</v>
      </c>
    </row>
    <row r="155" spans="1:13" ht="12.75" customHeight="1" x14ac:dyDescent="0.2">
      <c r="B155" s="40" t="s">
        <v>75</v>
      </c>
      <c r="C155" s="4">
        <v>350</v>
      </c>
      <c r="D155" s="4">
        <v>90</v>
      </c>
      <c r="E155" s="4">
        <v>90</v>
      </c>
      <c r="F155" s="4">
        <v>130</v>
      </c>
      <c r="G155" s="4">
        <v>30</v>
      </c>
      <c r="I155" s="15">
        <v>39</v>
      </c>
      <c r="J155" s="15">
        <v>81</v>
      </c>
      <c r="K155" s="15">
        <v>42</v>
      </c>
      <c r="L155" s="15">
        <v>37</v>
      </c>
      <c r="M155" s="15">
        <v>17</v>
      </c>
    </row>
    <row r="156" spans="1:13" ht="12.75" customHeight="1" x14ac:dyDescent="0.2">
      <c r="B156" s="40" t="s">
        <v>26</v>
      </c>
      <c r="C156" s="4">
        <v>240</v>
      </c>
      <c r="D156" s="4">
        <v>20</v>
      </c>
      <c r="E156" s="4">
        <v>40</v>
      </c>
      <c r="F156" s="4">
        <v>90</v>
      </c>
      <c r="G156" s="4">
        <v>80</v>
      </c>
      <c r="I156" s="15">
        <v>25</v>
      </c>
      <c r="J156" s="15">
        <v>22</v>
      </c>
      <c r="K156" s="15">
        <v>17</v>
      </c>
      <c r="L156" s="15">
        <v>24</v>
      </c>
      <c r="M156" s="15">
        <v>37</v>
      </c>
    </row>
    <row r="157" spans="1:13" ht="12.75" customHeight="1" x14ac:dyDescent="0.2">
      <c r="B157" s="40" t="s">
        <v>27</v>
      </c>
      <c r="C157" s="4">
        <v>350</v>
      </c>
      <c r="D157" s="4">
        <v>30</v>
      </c>
      <c r="E157" s="4">
        <v>90</v>
      </c>
      <c r="F157" s="4">
        <v>140</v>
      </c>
      <c r="G157" s="4">
        <v>90</v>
      </c>
      <c r="I157" s="15">
        <v>35</v>
      </c>
      <c r="J157" s="15">
        <v>30</v>
      </c>
      <c r="K157" s="15">
        <v>35</v>
      </c>
      <c r="L157" s="15">
        <v>34</v>
      </c>
      <c r="M157" s="15">
        <v>39</v>
      </c>
    </row>
    <row r="158" spans="1:13" ht="12.75" customHeight="1" x14ac:dyDescent="0.2">
      <c r="B158" s="40" t="s">
        <v>118</v>
      </c>
      <c r="C158" s="4">
        <v>200</v>
      </c>
      <c r="D158" s="4">
        <v>20</v>
      </c>
      <c r="E158" s="4">
        <v>60</v>
      </c>
      <c r="F158" s="4">
        <v>70</v>
      </c>
      <c r="G158" s="4">
        <v>40</v>
      </c>
      <c r="I158" s="15">
        <v>21</v>
      </c>
      <c r="J158" s="15">
        <v>18</v>
      </c>
      <c r="K158" s="15">
        <v>25</v>
      </c>
      <c r="L158" s="15">
        <v>21</v>
      </c>
      <c r="M158" s="15">
        <v>19</v>
      </c>
    </row>
    <row r="159" spans="1:13" ht="12.75" customHeight="1" x14ac:dyDescent="0.2">
      <c r="B159" s="40" t="s">
        <v>141</v>
      </c>
      <c r="C159" s="4">
        <v>580</v>
      </c>
      <c r="D159" s="4">
        <v>70</v>
      </c>
      <c r="E159" s="4">
        <v>150</v>
      </c>
      <c r="F159" s="4">
        <v>190</v>
      </c>
      <c r="G159" s="4">
        <v>180</v>
      </c>
      <c r="I159" s="15">
        <v>60</v>
      </c>
      <c r="J159" s="15">
        <v>67</v>
      </c>
      <c r="K159" s="15">
        <v>67</v>
      </c>
      <c r="L159" s="15">
        <v>49</v>
      </c>
      <c r="M159" s="15">
        <v>69</v>
      </c>
    </row>
    <row r="160" spans="1:13" ht="12.75" customHeight="1" x14ac:dyDescent="0.2">
      <c r="B160" s="40" t="s">
        <v>162</v>
      </c>
      <c r="C160" s="4">
        <v>410</v>
      </c>
      <c r="D160" s="4">
        <v>90</v>
      </c>
      <c r="E160" s="4">
        <v>120</v>
      </c>
      <c r="F160" s="4">
        <v>160</v>
      </c>
      <c r="G160" s="4">
        <v>50</v>
      </c>
      <c r="I160" s="15">
        <v>42</v>
      </c>
      <c r="J160" s="15">
        <v>83</v>
      </c>
      <c r="K160" s="15">
        <v>48</v>
      </c>
      <c r="L160" s="15">
        <v>42</v>
      </c>
      <c r="M160" s="15">
        <v>18</v>
      </c>
    </row>
    <row r="161" spans="1:13" ht="12.75" customHeight="1" x14ac:dyDescent="0.2">
      <c r="B161" s="40" t="s">
        <v>165</v>
      </c>
      <c r="C161" s="4">
        <v>380</v>
      </c>
      <c r="D161" s="4">
        <v>50</v>
      </c>
      <c r="E161" s="4">
        <v>60</v>
      </c>
      <c r="F161" s="4">
        <v>130</v>
      </c>
      <c r="G161" s="4">
        <v>140</v>
      </c>
      <c r="I161" s="15">
        <v>37</v>
      </c>
      <c r="J161" s="15">
        <v>43</v>
      </c>
      <c r="K161" s="15">
        <v>25</v>
      </c>
      <c r="L161" s="15">
        <v>34</v>
      </c>
      <c r="M161" s="15">
        <v>53</v>
      </c>
    </row>
    <row r="162" spans="1:13" ht="12.75" customHeight="1" x14ac:dyDescent="0.2">
      <c r="B162" s="40" t="s">
        <v>177</v>
      </c>
      <c r="C162" s="4">
        <v>660</v>
      </c>
      <c r="D162" s="4">
        <v>40</v>
      </c>
      <c r="E162" s="4">
        <v>180</v>
      </c>
      <c r="F162" s="4">
        <v>260</v>
      </c>
      <c r="G162" s="4">
        <v>190</v>
      </c>
      <c r="I162" s="15">
        <v>67</v>
      </c>
      <c r="J162" s="15">
        <v>32</v>
      </c>
      <c r="K162" s="15">
        <v>71</v>
      </c>
      <c r="L162" s="15">
        <v>70</v>
      </c>
      <c r="M162" s="15">
        <v>77</v>
      </c>
    </row>
    <row r="163" spans="1:13" ht="12.75" customHeight="1" x14ac:dyDescent="0.2">
      <c r="B163" s="50" t="s">
        <v>185</v>
      </c>
      <c r="C163" s="4">
        <v>340</v>
      </c>
      <c r="D163" s="4">
        <v>40</v>
      </c>
      <c r="E163" s="4">
        <v>100</v>
      </c>
      <c r="F163" s="4">
        <v>120</v>
      </c>
      <c r="G163" s="4">
        <v>80</v>
      </c>
      <c r="I163" s="15">
        <v>36</v>
      </c>
      <c r="J163" s="15">
        <v>41</v>
      </c>
      <c r="K163" s="15">
        <v>42</v>
      </c>
      <c r="L163" s="15">
        <v>32</v>
      </c>
      <c r="M163" s="15">
        <v>33</v>
      </c>
    </row>
    <row r="164" spans="1:13" ht="12.75" customHeight="1" x14ac:dyDescent="0.2">
      <c r="B164" s="50" t="s">
        <v>190</v>
      </c>
      <c r="C164" s="4">
        <v>350</v>
      </c>
      <c r="D164" s="4">
        <v>50</v>
      </c>
      <c r="E164" s="4">
        <v>100</v>
      </c>
      <c r="F164" s="4">
        <v>140</v>
      </c>
      <c r="G164" s="4">
        <v>60</v>
      </c>
      <c r="I164" s="15">
        <v>38</v>
      </c>
      <c r="J164" s="15">
        <v>47</v>
      </c>
      <c r="K164" s="15">
        <v>45</v>
      </c>
      <c r="L164" s="15">
        <v>42</v>
      </c>
      <c r="M164" s="15">
        <v>23</v>
      </c>
    </row>
    <row r="165" spans="1:13" ht="12.75" customHeight="1" x14ac:dyDescent="0.2">
      <c r="B165" s="50" t="s">
        <v>187</v>
      </c>
      <c r="C165" s="4">
        <v>110</v>
      </c>
      <c r="D165" s="4">
        <v>20</v>
      </c>
      <c r="E165" s="4">
        <v>30</v>
      </c>
      <c r="F165" s="4">
        <v>20</v>
      </c>
      <c r="G165" s="4">
        <v>40</v>
      </c>
      <c r="I165" s="15">
        <v>13</v>
      </c>
      <c r="J165" s="15">
        <v>15</v>
      </c>
      <c r="K165" s="15">
        <v>14</v>
      </c>
      <c r="L165" s="15">
        <v>8</v>
      </c>
      <c r="M165" s="15">
        <v>21</v>
      </c>
    </row>
    <row r="166" spans="1:13" ht="12.75" customHeight="1" x14ac:dyDescent="0.2">
      <c r="B166" s="50" t="s">
        <v>210</v>
      </c>
      <c r="C166" s="4">
        <v>150</v>
      </c>
      <c r="D166" s="4">
        <v>10</v>
      </c>
      <c r="E166" s="4">
        <v>40</v>
      </c>
      <c r="F166" s="4">
        <v>50</v>
      </c>
      <c r="G166" s="4">
        <v>50</v>
      </c>
      <c r="I166" s="15">
        <v>16</v>
      </c>
      <c r="J166" s="15">
        <v>4</v>
      </c>
      <c r="K166" s="15">
        <v>16</v>
      </c>
      <c r="L166" s="15">
        <v>15</v>
      </c>
      <c r="M166" s="15">
        <v>22</v>
      </c>
    </row>
    <row r="167" spans="1:13" ht="12.75" customHeight="1" x14ac:dyDescent="0.2">
      <c r="B167" s="50" t="s">
        <v>232</v>
      </c>
      <c r="C167" s="4">
        <v>400</v>
      </c>
      <c r="D167" s="4">
        <v>70</v>
      </c>
      <c r="E167" s="4">
        <v>80</v>
      </c>
      <c r="F167" s="4">
        <v>150</v>
      </c>
      <c r="G167" s="4">
        <v>100</v>
      </c>
      <c r="I167" s="15">
        <v>38</v>
      </c>
      <c r="J167" s="15">
        <v>55</v>
      </c>
      <c r="K167" s="15">
        <v>30</v>
      </c>
      <c r="L167" s="15">
        <v>37</v>
      </c>
      <c r="M167" s="15">
        <v>39</v>
      </c>
    </row>
    <row r="168" spans="1:13" ht="12.75" customHeight="1" x14ac:dyDescent="0.2">
      <c r="B168" s="50" t="s">
        <v>237</v>
      </c>
      <c r="C168" s="4">
        <v>210</v>
      </c>
      <c r="D168" s="4">
        <v>30</v>
      </c>
      <c r="E168" s="4">
        <v>70</v>
      </c>
      <c r="F168" s="4">
        <v>40</v>
      </c>
      <c r="G168" s="4">
        <v>70</v>
      </c>
      <c r="I168" s="15">
        <v>20</v>
      </c>
      <c r="J168" s="15">
        <v>26</v>
      </c>
      <c r="K168" s="15">
        <v>27</v>
      </c>
      <c r="L168" s="15">
        <v>9</v>
      </c>
      <c r="M168" s="15">
        <v>27</v>
      </c>
    </row>
    <row r="169" spans="1:13" ht="12.75" customHeight="1" x14ac:dyDescent="0.2">
      <c r="C169" s="4"/>
      <c r="D169" s="4"/>
      <c r="E169" s="4"/>
      <c r="F169" s="4"/>
      <c r="G169" s="4"/>
      <c r="I169" s="15"/>
      <c r="J169" s="15"/>
      <c r="K169" s="15"/>
      <c r="L169" s="15"/>
      <c r="M169" s="15"/>
    </row>
    <row r="170" spans="1:13" ht="12.75" customHeight="1" x14ac:dyDescent="0.2">
      <c r="A170" s="213" t="s">
        <v>148</v>
      </c>
      <c r="B170" s="213"/>
      <c r="C170" s="213"/>
      <c r="D170" s="213"/>
      <c r="E170" s="213"/>
      <c r="F170" s="4"/>
      <c r="G170" s="4"/>
      <c r="I170" s="15"/>
      <c r="J170" s="15"/>
      <c r="K170" s="15"/>
      <c r="L170" s="15"/>
      <c r="M170" s="15"/>
    </row>
    <row r="171" spans="1:13" ht="6" customHeight="1" x14ac:dyDescent="0.2">
      <c r="A171" s="62"/>
      <c r="C171" s="4"/>
      <c r="D171" s="4"/>
      <c r="E171" s="4"/>
      <c r="F171" s="4"/>
      <c r="G171" s="4"/>
      <c r="I171" s="15"/>
      <c r="J171" s="15"/>
      <c r="K171" s="15"/>
      <c r="L171" s="15"/>
      <c r="M171" s="15"/>
    </row>
    <row r="172" spans="1:13" ht="12.75" customHeight="1" x14ac:dyDescent="0.2">
      <c r="A172" s="39"/>
      <c r="C172" s="217" t="s">
        <v>126</v>
      </c>
      <c r="D172" s="217"/>
      <c r="E172" s="217"/>
      <c r="F172" s="217"/>
      <c r="G172" s="217"/>
      <c r="H172" s="9"/>
      <c r="I172" s="218" t="s">
        <v>127</v>
      </c>
      <c r="J172" s="218"/>
      <c r="K172" s="218"/>
      <c r="L172" s="218"/>
      <c r="M172" s="218"/>
    </row>
    <row r="173" spans="1:13" ht="12.75" customHeight="1" x14ac:dyDescent="0.2">
      <c r="A173" s="39"/>
      <c r="C173" s="19" t="s">
        <v>4</v>
      </c>
      <c r="D173" s="19" t="s">
        <v>0</v>
      </c>
      <c r="E173" s="19" t="s">
        <v>1</v>
      </c>
      <c r="F173" s="19" t="s">
        <v>2</v>
      </c>
      <c r="G173" s="19" t="s">
        <v>3</v>
      </c>
      <c r="H173" s="19"/>
      <c r="I173" s="18" t="s">
        <v>4</v>
      </c>
      <c r="J173" s="18" t="s">
        <v>0</v>
      </c>
      <c r="K173" s="18" t="s">
        <v>1</v>
      </c>
      <c r="L173" s="18" t="s">
        <v>2</v>
      </c>
      <c r="M173" s="18" t="s">
        <v>3</v>
      </c>
    </row>
    <row r="174" spans="1:13" ht="12.75" customHeight="1" x14ac:dyDescent="0.2">
      <c r="B174" s="40" t="s">
        <v>75</v>
      </c>
      <c r="C174" s="4">
        <v>140</v>
      </c>
      <c r="D174" s="4">
        <v>20</v>
      </c>
      <c r="E174" s="4">
        <v>0</v>
      </c>
      <c r="F174" s="4">
        <v>30</v>
      </c>
      <c r="G174" s="4">
        <v>90</v>
      </c>
      <c r="I174" s="15">
        <v>28</v>
      </c>
      <c r="J174" s="15">
        <v>45</v>
      </c>
      <c r="K174" s="15">
        <v>2</v>
      </c>
      <c r="L174" s="15">
        <v>17</v>
      </c>
      <c r="M174" s="15">
        <v>43</v>
      </c>
    </row>
    <row r="175" spans="1:13" ht="12.75" customHeight="1" x14ac:dyDescent="0.2">
      <c r="B175" s="40" t="s">
        <v>26</v>
      </c>
      <c r="C175" s="4">
        <v>110</v>
      </c>
      <c r="D175" s="4">
        <v>0</v>
      </c>
      <c r="E175" s="4">
        <v>10</v>
      </c>
      <c r="F175" s="4">
        <v>40</v>
      </c>
      <c r="G175" s="4">
        <v>50</v>
      </c>
      <c r="I175" s="15">
        <v>19</v>
      </c>
      <c r="J175" s="15" t="s">
        <v>74</v>
      </c>
      <c r="K175" s="15">
        <v>17</v>
      </c>
      <c r="L175" s="15">
        <v>23</v>
      </c>
      <c r="M175" s="15">
        <v>22</v>
      </c>
    </row>
    <row r="176" spans="1:13" ht="12.75" customHeight="1" x14ac:dyDescent="0.2">
      <c r="B176" s="40" t="s">
        <v>27</v>
      </c>
      <c r="C176" s="4">
        <v>190</v>
      </c>
      <c r="D176" s="4">
        <v>30</v>
      </c>
      <c r="E176" s="4">
        <v>10</v>
      </c>
      <c r="F176" s="4">
        <v>50</v>
      </c>
      <c r="G176" s="4">
        <v>100</v>
      </c>
      <c r="I176" s="15">
        <v>35</v>
      </c>
      <c r="J176" s="15">
        <v>69</v>
      </c>
      <c r="K176" s="15">
        <v>13</v>
      </c>
      <c r="L176" s="15">
        <v>27</v>
      </c>
      <c r="M176" s="15">
        <v>42</v>
      </c>
    </row>
    <row r="177" spans="1:13" ht="12.75" customHeight="1" x14ac:dyDescent="0.2">
      <c r="B177" s="40" t="s">
        <v>118</v>
      </c>
      <c r="C177" s="4">
        <v>90</v>
      </c>
      <c r="D177" s="4">
        <v>10</v>
      </c>
      <c r="E177" s="4">
        <v>20</v>
      </c>
      <c r="F177" s="4">
        <v>40</v>
      </c>
      <c r="G177" s="4">
        <v>20</v>
      </c>
      <c r="I177" s="15">
        <v>16</v>
      </c>
      <c r="J177" s="15">
        <v>15</v>
      </c>
      <c r="K177" s="15">
        <v>32</v>
      </c>
      <c r="L177" s="15">
        <v>21</v>
      </c>
      <c r="M177" s="15">
        <v>8</v>
      </c>
    </row>
    <row r="178" spans="1:13" ht="12.75" customHeight="1" x14ac:dyDescent="0.2">
      <c r="B178" s="40" t="s">
        <v>141</v>
      </c>
      <c r="C178" s="4">
        <v>280</v>
      </c>
      <c r="D178" s="4">
        <v>10</v>
      </c>
      <c r="E178" s="4">
        <v>10</v>
      </c>
      <c r="F178" s="4">
        <v>50</v>
      </c>
      <c r="G178" s="4">
        <v>210</v>
      </c>
      <c r="I178" s="15">
        <v>45</v>
      </c>
      <c r="J178" s="15">
        <v>10</v>
      </c>
      <c r="K178" s="15">
        <v>15</v>
      </c>
      <c r="L178" s="15">
        <v>22</v>
      </c>
      <c r="M178" s="15">
        <v>82</v>
      </c>
    </row>
    <row r="179" spans="1:13" ht="12.75" customHeight="1" x14ac:dyDescent="0.2">
      <c r="B179" s="40" t="s">
        <v>162</v>
      </c>
      <c r="C179" s="4">
        <v>150</v>
      </c>
      <c r="D179" s="4">
        <v>30</v>
      </c>
      <c r="E179" s="4">
        <v>50</v>
      </c>
      <c r="F179" s="4">
        <v>20</v>
      </c>
      <c r="G179" s="4">
        <v>50</v>
      </c>
      <c r="I179" s="15">
        <v>25</v>
      </c>
      <c r="J179" s="15">
        <v>86</v>
      </c>
      <c r="K179" s="15">
        <v>63</v>
      </c>
      <c r="L179" s="15">
        <v>12</v>
      </c>
      <c r="M179" s="15">
        <v>17</v>
      </c>
    </row>
    <row r="180" spans="1:13" ht="12.75" customHeight="1" x14ac:dyDescent="0.2">
      <c r="B180" s="40" t="s">
        <v>165</v>
      </c>
      <c r="C180" s="4">
        <v>140</v>
      </c>
      <c r="D180" s="4">
        <v>0</v>
      </c>
      <c r="E180" s="4">
        <v>10</v>
      </c>
      <c r="F180" s="4">
        <v>30</v>
      </c>
      <c r="G180" s="4">
        <v>100</v>
      </c>
      <c r="I180" s="15">
        <v>26</v>
      </c>
      <c r="J180" s="15" t="s">
        <v>74</v>
      </c>
      <c r="K180" s="15">
        <v>9</v>
      </c>
      <c r="L180" s="15">
        <v>20</v>
      </c>
      <c r="M180" s="15">
        <v>44</v>
      </c>
    </row>
    <row r="181" spans="1:13" ht="12.75" customHeight="1" x14ac:dyDescent="0.2">
      <c r="B181" s="40" t="s">
        <v>177</v>
      </c>
      <c r="C181" s="4">
        <v>220</v>
      </c>
      <c r="D181" s="4">
        <v>10</v>
      </c>
      <c r="E181" s="4">
        <v>10</v>
      </c>
      <c r="F181" s="4">
        <v>40</v>
      </c>
      <c r="G181" s="4">
        <v>150</v>
      </c>
      <c r="I181" s="15">
        <v>46</v>
      </c>
      <c r="J181" s="15">
        <v>36</v>
      </c>
      <c r="K181" s="15">
        <v>21</v>
      </c>
      <c r="L181" s="15">
        <v>26</v>
      </c>
      <c r="M181" s="15">
        <v>68</v>
      </c>
    </row>
    <row r="182" spans="1:13" ht="12.75" customHeight="1" x14ac:dyDescent="0.2">
      <c r="B182" s="50" t="s">
        <v>185</v>
      </c>
      <c r="C182" s="4">
        <v>130</v>
      </c>
      <c r="D182" s="4">
        <v>20</v>
      </c>
      <c r="E182" s="4">
        <v>10</v>
      </c>
      <c r="F182" s="4">
        <v>30</v>
      </c>
      <c r="G182" s="4">
        <v>60</v>
      </c>
      <c r="I182" s="15">
        <v>28</v>
      </c>
      <c r="J182" s="15">
        <v>66</v>
      </c>
      <c r="K182" s="15">
        <v>19</v>
      </c>
      <c r="L182" s="15">
        <v>22</v>
      </c>
      <c r="M182" s="15">
        <v>29</v>
      </c>
    </row>
    <row r="183" spans="1:13" ht="12.75" customHeight="1" x14ac:dyDescent="0.2">
      <c r="B183" s="50" t="s">
        <v>190</v>
      </c>
      <c r="C183" s="4">
        <v>170</v>
      </c>
      <c r="D183" s="4">
        <v>10</v>
      </c>
      <c r="E183" s="4">
        <v>10</v>
      </c>
      <c r="F183" s="4">
        <v>60</v>
      </c>
      <c r="G183" s="4">
        <v>90</v>
      </c>
      <c r="I183" s="15">
        <v>39</v>
      </c>
      <c r="J183" s="15">
        <v>41</v>
      </c>
      <c r="K183" s="15">
        <v>21</v>
      </c>
      <c r="L183" s="15">
        <v>44</v>
      </c>
      <c r="M183" s="15">
        <v>41</v>
      </c>
    </row>
    <row r="184" spans="1:13" ht="12.75" customHeight="1" x14ac:dyDescent="0.2">
      <c r="B184" s="50" t="s">
        <v>187</v>
      </c>
      <c r="C184" s="4">
        <v>20</v>
      </c>
      <c r="D184" s="4">
        <v>0</v>
      </c>
      <c r="E184" s="4">
        <v>0</v>
      </c>
      <c r="F184" s="4">
        <v>0</v>
      </c>
      <c r="G184" s="4">
        <v>10</v>
      </c>
      <c r="I184" s="15">
        <v>3</v>
      </c>
      <c r="J184" s="15">
        <v>1</v>
      </c>
      <c r="K184" s="15">
        <v>7</v>
      </c>
      <c r="L184" s="15">
        <v>1</v>
      </c>
      <c r="M184" s="15">
        <v>4</v>
      </c>
    </row>
    <row r="185" spans="1:13" ht="12.75" customHeight="1" x14ac:dyDescent="0.2">
      <c r="B185" s="50" t="s">
        <v>210</v>
      </c>
      <c r="C185" s="4">
        <v>40</v>
      </c>
      <c r="D185" s="4">
        <v>20</v>
      </c>
      <c r="E185" s="4">
        <v>10</v>
      </c>
      <c r="F185" s="4">
        <v>0</v>
      </c>
      <c r="G185" s="4">
        <v>10</v>
      </c>
      <c r="I185" s="15">
        <v>7</v>
      </c>
      <c r="J185" s="15">
        <v>40</v>
      </c>
      <c r="K185" s="15">
        <v>12</v>
      </c>
      <c r="L185" s="15">
        <v>2</v>
      </c>
      <c r="M185" s="15">
        <v>4</v>
      </c>
    </row>
    <row r="186" spans="1:13" ht="12.75" customHeight="1" x14ac:dyDescent="0.2">
      <c r="B186" s="50" t="s">
        <v>232</v>
      </c>
      <c r="C186" s="4">
        <v>180</v>
      </c>
      <c r="D186" s="4">
        <v>20</v>
      </c>
      <c r="E186" s="4">
        <v>20</v>
      </c>
      <c r="F186" s="4">
        <v>40</v>
      </c>
      <c r="G186" s="4">
        <v>110</v>
      </c>
      <c r="I186" s="15">
        <v>34</v>
      </c>
      <c r="J186" s="15">
        <v>45</v>
      </c>
      <c r="K186" s="15">
        <v>21</v>
      </c>
      <c r="L186" s="15">
        <v>21</v>
      </c>
      <c r="M186" s="15">
        <v>46</v>
      </c>
    </row>
    <row r="187" spans="1:13" ht="12.75" customHeight="1" x14ac:dyDescent="0.2">
      <c r="B187" s="50" t="s">
        <v>237</v>
      </c>
      <c r="C187" s="4">
        <v>140</v>
      </c>
      <c r="D187" s="4">
        <v>10</v>
      </c>
      <c r="E187" s="4">
        <v>20</v>
      </c>
      <c r="F187" s="4">
        <v>60</v>
      </c>
      <c r="G187" s="4">
        <v>60</v>
      </c>
      <c r="I187" s="15">
        <v>27</v>
      </c>
      <c r="J187" s="15">
        <v>21</v>
      </c>
      <c r="K187" s="15">
        <v>21</v>
      </c>
      <c r="L187" s="15">
        <v>42</v>
      </c>
      <c r="M187" s="15">
        <v>22</v>
      </c>
    </row>
    <row r="188" spans="1:13" ht="12.75" customHeight="1" x14ac:dyDescent="0.2">
      <c r="C188" s="4"/>
      <c r="D188" s="4"/>
      <c r="E188" s="4"/>
      <c r="F188" s="4"/>
      <c r="G188" s="4"/>
      <c r="I188" s="15"/>
      <c r="J188" s="15"/>
      <c r="K188" s="15"/>
      <c r="L188" s="15"/>
      <c r="M188" s="15"/>
    </row>
    <row r="189" spans="1:13" ht="12.75" customHeight="1" x14ac:dyDescent="0.2">
      <c r="A189" s="214" t="s">
        <v>180</v>
      </c>
      <c r="B189" s="214"/>
      <c r="C189" s="214"/>
      <c r="D189" s="214"/>
      <c r="E189" s="214"/>
      <c r="F189" s="4"/>
      <c r="G189" s="4"/>
      <c r="I189" s="41"/>
      <c r="J189" s="41"/>
      <c r="K189" s="41"/>
      <c r="L189" s="15"/>
      <c r="M189" s="15"/>
    </row>
    <row r="190" spans="1:13" ht="6" customHeight="1" x14ac:dyDescent="0.2">
      <c r="A190" s="62"/>
      <c r="C190" s="4"/>
      <c r="D190" s="4"/>
      <c r="E190" s="4"/>
      <c r="F190" s="4"/>
      <c r="G190" s="4"/>
      <c r="I190" s="15"/>
      <c r="J190" s="15"/>
      <c r="K190" s="15"/>
      <c r="L190" s="15"/>
      <c r="M190" s="15"/>
    </row>
    <row r="191" spans="1:13" ht="12.75" customHeight="1" x14ac:dyDescent="0.2">
      <c r="A191" s="39"/>
      <c r="C191" s="217" t="s">
        <v>126</v>
      </c>
      <c r="D191" s="217"/>
      <c r="E191" s="217"/>
      <c r="F191" s="217"/>
      <c r="G191" s="217"/>
      <c r="H191" s="9"/>
      <c r="I191" s="218" t="s">
        <v>127</v>
      </c>
      <c r="J191" s="218"/>
      <c r="K191" s="218"/>
      <c r="L191" s="218"/>
      <c r="M191" s="218"/>
    </row>
    <row r="192" spans="1:13" ht="12.75" customHeight="1" x14ac:dyDescent="0.2">
      <c r="A192" s="39"/>
      <c r="C192" s="19" t="s">
        <v>4</v>
      </c>
      <c r="D192" s="19" t="s">
        <v>0</v>
      </c>
      <c r="E192" s="19" t="s">
        <v>1</v>
      </c>
      <c r="F192" s="19" t="s">
        <v>2</v>
      </c>
      <c r="G192" s="19" t="s">
        <v>3</v>
      </c>
      <c r="H192" s="19"/>
      <c r="I192" s="18" t="s">
        <v>4</v>
      </c>
      <c r="J192" s="18" t="s">
        <v>0</v>
      </c>
      <c r="K192" s="18" t="s">
        <v>1</v>
      </c>
      <c r="L192" s="18" t="s">
        <v>2</v>
      </c>
      <c r="M192" s="18" t="s">
        <v>3</v>
      </c>
    </row>
    <row r="193" spans="1:13" ht="12.75" customHeight="1" x14ac:dyDescent="0.2">
      <c r="B193" s="40" t="s">
        <v>75</v>
      </c>
      <c r="C193" s="4">
        <v>270</v>
      </c>
      <c r="D193" s="4">
        <v>-10</v>
      </c>
      <c r="E193" s="4">
        <v>20</v>
      </c>
      <c r="F193" s="4">
        <v>90</v>
      </c>
      <c r="G193" s="4">
        <v>160</v>
      </c>
      <c r="I193" s="15">
        <v>24</v>
      </c>
      <c r="J193" s="15" t="s">
        <v>74</v>
      </c>
      <c r="K193" s="15">
        <v>36</v>
      </c>
      <c r="L193" s="15">
        <v>25</v>
      </c>
      <c r="M193" s="15">
        <v>23</v>
      </c>
    </row>
    <row r="194" spans="1:13" ht="12.75" customHeight="1" x14ac:dyDescent="0.2">
      <c r="B194" s="40" t="s">
        <v>26</v>
      </c>
      <c r="C194" s="4">
        <v>270</v>
      </c>
      <c r="D194" s="4">
        <v>0</v>
      </c>
      <c r="E194" s="4">
        <v>0</v>
      </c>
      <c r="F194" s="4">
        <v>60</v>
      </c>
      <c r="G194" s="4">
        <v>200</v>
      </c>
      <c r="I194" s="15">
        <v>19</v>
      </c>
      <c r="J194" s="15" t="s">
        <v>74</v>
      </c>
      <c r="K194" s="15">
        <v>2</v>
      </c>
      <c r="L194" s="15">
        <v>15</v>
      </c>
      <c r="M194" s="15">
        <v>23</v>
      </c>
    </row>
    <row r="195" spans="1:13" ht="12.75" customHeight="1" x14ac:dyDescent="0.2">
      <c r="B195" s="40" t="s">
        <v>27</v>
      </c>
      <c r="C195" s="4">
        <v>490</v>
      </c>
      <c r="D195" s="4">
        <v>0</v>
      </c>
      <c r="E195" s="4">
        <v>30</v>
      </c>
      <c r="F195" s="4">
        <v>130</v>
      </c>
      <c r="G195" s="4">
        <v>320</v>
      </c>
      <c r="I195" s="15">
        <v>33</v>
      </c>
      <c r="J195" s="15">
        <v>4</v>
      </c>
      <c r="K195" s="15">
        <v>43</v>
      </c>
      <c r="L195" s="15">
        <v>30</v>
      </c>
      <c r="M195" s="15">
        <v>34</v>
      </c>
    </row>
    <row r="196" spans="1:13" ht="12.75" customHeight="1" x14ac:dyDescent="0.2">
      <c r="B196" s="40" t="s">
        <v>118</v>
      </c>
      <c r="C196" s="4">
        <v>300</v>
      </c>
      <c r="D196" s="4">
        <v>0</v>
      </c>
      <c r="E196" s="4">
        <v>10</v>
      </c>
      <c r="F196" s="4">
        <v>110</v>
      </c>
      <c r="G196" s="4">
        <v>180</v>
      </c>
      <c r="I196" s="15">
        <v>21</v>
      </c>
      <c r="J196" s="15" t="s">
        <v>74</v>
      </c>
      <c r="K196" s="15">
        <v>15</v>
      </c>
      <c r="L196" s="15">
        <v>26</v>
      </c>
      <c r="M196" s="15">
        <v>20</v>
      </c>
    </row>
    <row r="197" spans="1:13" ht="12.75" customHeight="1" x14ac:dyDescent="0.2">
      <c r="B197" s="40" t="s">
        <v>141</v>
      </c>
      <c r="C197" s="4">
        <v>690</v>
      </c>
      <c r="D197" s="4">
        <v>0</v>
      </c>
      <c r="E197" s="4">
        <v>30</v>
      </c>
      <c r="F197" s="4">
        <v>240</v>
      </c>
      <c r="G197" s="4">
        <v>420</v>
      </c>
      <c r="I197" s="15">
        <v>41</v>
      </c>
      <c r="J197" s="15" t="s">
        <v>74</v>
      </c>
      <c r="K197" s="15">
        <v>44</v>
      </c>
      <c r="L197" s="15">
        <v>48</v>
      </c>
      <c r="M197" s="15">
        <v>38</v>
      </c>
    </row>
    <row r="198" spans="1:13" ht="12.75" customHeight="1" x14ac:dyDescent="0.2">
      <c r="B198" s="40" t="s">
        <v>162</v>
      </c>
      <c r="C198" s="4">
        <v>450</v>
      </c>
      <c r="D198" s="4">
        <v>0</v>
      </c>
      <c r="E198" s="4">
        <v>40</v>
      </c>
      <c r="F198" s="4">
        <v>150</v>
      </c>
      <c r="G198" s="4">
        <v>260</v>
      </c>
      <c r="I198" s="15">
        <v>28</v>
      </c>
      <c r="J198" s="15">
        <v>6</v>
      </c>
      <c r="K198" s="15">
        <v>48</v>
      </c>
      <c r="L198" s="15">
        <v>33</v>
      </c>
      <c r="M198" s="15">
        <v>25</v>
      </c>
    </row>
    <row r="199" spans="1:13" ht="12.75" customHeight="1" x14ac:dyDescent="0.2">
      <c r="B199" s="40" t="s">
        <v>165</v>
      </c>
      <c r="C199" s="4">
        <v>650</v>
      </c>
      <c r="D199" s="4">
        <v>0</v>
      </c>
      <c r="E199" s="4">
        <v>10</v>
      </c>
      <c r="F199" s="4">
        <v>200</v>
      </c>
      <c r="G199" s="4">
        <v>430</v>
      </c>
      <c r="I199" s="15">
        <v>35</v>
      </c>
      <c r="J199" s="15" t="s">
        <v>74</v>
      </c>
      <c r="K199" s="15">
        <v>15</v>
      </c>
      <c r="L199" s="15">
        <v>38</v>
      </c>
      <c r="M199" s="15">
        <v>36</v>
      </c>
    </row>
    <row r="200" spans="1:13" ht="12.75" customHeight="1" x14ac:dyDescent="0.2">
      <c r="B200" s="40" t="s">
        <v>177</v>
      </c>
      <c r="C200" s="4">
        <v>1010</v>
      </c>
      <c r="D200" s="4">
        <v>10</v>
      </c>
      <c r="E200" s="4">
        <v>40</v>
      </c>
      <c r="F200" s="4">
        <v>180</v>
      </c>
      <c r="G200" s="4">
        <v>780</v>
      </c>
      <c r="I200" s="15">
        <v>53</v>
      </c>
      <c r="J200" s="15">
        <v>71</v>
      </c>
      <c r="K200" s="15">
        <v>43</v>
      </c>
      <c r="L200" s="15">
        <v>30</v>
      </c>
      <c r="M200" s="15">
        <v>65</v>
      </c>
    </row>
    <row r="201" spans="1:13" ht="12.75" customHeight="1" x14ac:dyDescent="0.2">
      <c r="B201" s="50" t="s">
        <v>185</v>
      </c>
      <c r="C201" s="4">
        <v>300</v>
      </c>
      <c r="D201" s="4">
        <v>0</v>
      </c>
      <c r="E201" s="4">
        <v>30</v>
      </c>
      <c r="F201" s="4">
        <v>90</v>
      </c>
      <c r="G201" s="4">
        <v>180</v>
      </c>
      <c r="I201" s="15">
        <v>15</v>
      </c>
      <c r="J201" s="15" t="s">
        <v>74</v>
      </c>
      <c r="K201" s="15">
        <v>33</v>
      </c>
      <c r="L201" s="15">
        <v>15</v>
      </c>
      <c r="M201" s="15">
        <v>15</v>
      </c>
    </row>
    <row r="202" spans="1:13" ht="12.75" customHeight="1" x14ac:dyDescent="0.2">
      <c r="B202" s="50" t="s">
        <v>190</v>
      </c>
      <c r="C202" s="4">
        <v>400</v>
      </c>
      <c r="D202" s="4">
        <v>0</v>
      </c>
      <c r="E202" s="4">
        <v>10</v>
      </c>
      <c r="F202" s="4">
        <v>80</v>
      </c>
      <c r="G202" s="4">
        <v>310</v>
      </c>
      <c r="I202" s="15">
        <v>19</v>
      </c>
      <c r="J202" s="15" t="s">
        <v>74</v>
      </c>
      <c r="K202" s="15">
        <v>15</v>
      </c>
      <c r="L202" s="15">
        <v>12</v>
      </c>
      <c r="M202" s="15">
        <v>23</v>
      </c>
    </row>
    <row r="203" spans="1:13" ht="12.75" customHeight="1" x14ac:dyDescent="0.2">
      <c r="B203" s="50" t="s">
        <v>187</v>
      </c>
      <c r="C203" s="4">
        <v>210</v>
      </c>
      <c r="D203" s="4">
        <v>0</v>
      </c>
      <c r="E203" s="4">
        <v>0</v>
      </c>
      <c r="F203" s="4">
        <v>110</v>
      </c>
      <c r="G203" s="4">
        <v>100</v>
      </c>
      <c r="I203" s="15">
        <v>12</v>
      </c>
      <c r="J203" s="15">
        <v>33</v>
      </c>
      <c r="K203" s="15" t="s">
        <v>74</v>
      </c>
      <c r="L203" s="15">
        <v>21</v>
      </c>
      <c r="M203" s="15">
        <v>9</v>
      </c>
    </row>
    <row r="204" spans="1:13" ht="12.75" customHeight="1" x14ac:dyDescent="0.2">
      <c r="B204" s="50" t="s">
        <v>210</v>
      </c>
      <c r="C204" s="4">
        <v>240</v>
      </c>
      <c r="D204" s="4">
        <v>0</v>
      </c>
      <c r="E204" s="4">
        <v>40</v>
      </c>
      <c r="F204" s="4">
        <v>70</v>
      </c>
      <c r="G204" s="4">
        <v>140</v>
      </c>
      <c r="I204" s="15">
        <v>12</v>
      </c>
      <c r="J204" s="15" t="s">
        <v>74</v>
      </c>
      <c r="K204" s="15">
        <v>38</v>
      </c>
      <c r="L204" s="15">
        <v>12</v>
      </c>
      <c r="M204" s="15">
        <v>10</v>
      </c>
    </row>
    <row r="205" spans="1:13" ht="12.75" customHeight="1" x14ac:dyDescent="0.2">
      <c r="B205" s="50" t="s">
        <v>232</v>
      </c>
      <c r="C205" s="4">
        <v>610</v>
      </c>
      <c r="D205" s="4">
        <v>0</v>
      </c>
      <c r="E205" s="4">
        <v>50</v>
      </c>
      <c r="F205" s="4">
        <v>150</v>
      </c>
      <c r="G205" s="4">
        <v>400</v>
      </c>
      <c r="I205" s="15">
        <v>30</v>
      </c>
      <c r="J205" s="15">
        <v>22</v>
      </c>
      <c r="K205" s="15">
        <v>50</v>
      </c>
      <c r="L205" s="15">
        <v>25</v>
      </c>
      <c r="M205" s="15">
        <v>32</v>
      </c>
    </row>
    <row r="206" spans="1:13" ht="12.75" customHeight="1" x14ac:dyDescent="0.2">
      <c r="B206" s="50" t="s">
        <v>237</v>
      </c>
      <c r="C206" s="4">
        <v>380</v>
      </c>
      <c r="D206" s="4">
        <v>10</v>
      </c>
      <c r="E206" s="4">
        <v>40</v>
      </c>
      <c r="F206" s="4">
        <v>130</v>
      </c>
      <c r="G206" s="4">
        <v>200</v>
      </c>
      <c r="I206" s="15">
        <v>19</v>
      </c>
      <c r="J206" s="15">
        <v>111</v>
      </c>
      <c r="K206" s="15">
        <v>43</v>
      </c>
      <c r="L206" s="15">
        <v>22</v>
      </c>
      <c r="M206" s="15">
        <v>15</v>
      </c>
    </row>
    <row r="207" spans="1:13" ht="12.75" customHeight="1" x14ac:dyDescent="0.2">
      <c r="C207" s="4"/>
      <c r="D207" s="4"/>
      <c r="E207" s="4"/>
      <c r="F207" s="4"/>
      <c r="G207" s="4"/>
      <c r="I207" s="15"/>
      <c r="J207" s="15"/>
      <c r="K207" s="15"/>
      <c r="L207" s="15"/>
      <c r="M207" s="15"/>
    </row>
    <row r="208" spans="1:13" ht="12.75" customHeight="1" x14ac:dyDescent="0.2">
      <c r="A208" s="213" t="s">
        <v>181</v>
      </c>
      <c r="B208" s="213"/>
      <c r="C208" s="213"/>
      <c r="D208" s="213"/>
      <c r="E208" s="213"/>
      <c r="F208" s="213"/>
      <c r="G208" s="213"/>
      <c r="H208" s="213"/>
      <c r="I208" s="213"/>
      <c r="J208" s="213"/>
      <c r="K208" s="62"/>
      <c r="L208" s="62"/>
      <c r="M208" s="15"/>
    </row>
    <row r="209" spans="1:13" ht="6" customHeight="1" x14ac:dyDescent="0.2">
      <c r="A209" s="62"/>
      <c r="C209" s="4"/>
      <c r="D209" s="4"/>
      <c r="E209" s="4"/>
      <c r="F209" s="4"/>
      <c r="G209" s="4"/>
      <c r="I209" s="15"/>
      <c r="J209" s="15"/>
      <c r="K209" s="15"/>
      <c r="L209" s="15"/>
      <c r="M209" s="15"/>
    </row>
    <row r="210" spans="1:13" ht="12.75" customHeight="1" x14ac:dyDescent="0.2">
      <c r="A210" s="39"/>
      <c r="C210" s="217" t="s">
        <v>126</v>
      </c>
      <c r="D210" s="217"/>
      <c r="E210" s="217"/>
      <c r="F210" s="217"/>
      <c r="G210" s="217"/>
      <c r="H210" s="9"/>
      <c r="I210" s="218" t="s">
        <v>127</v>
      </c>
      <c r="J210" s="218"/>
      <c r="K210" s="218"/>
      <c r="L210" s="218"/>
      <c r="M210" s="218"/>
    </row>
    <row r="211" spans="1:13" ht="12.75" customHeight="1" x14ac:dyDescent="0.2">
      <c r="A211" s="39"/>
      <c r="C211" s="19" t="s">
        <v>4</v>
      </c>
      <c r="D211" s="19" t="s">
        <v>0</v>
      </c>
      <c r="E211" s="19" t="s">
        <v>1</v>
      </c>
      <c r="F211" s="19" t="s">
        <v>2</v>
      </c>
      <c r="G211" s="19" t="s">
        <v>3</v>
      </c>
      <c r="H211" s="19"/>
      <c r="I211" s="18" t="s">
        <v>4</v>
      </c>
      <c r="J211" s="18" t="s">
        <v>0</v>
      </c>
      <c r="K211" s="18" t="s">
        <v>1</v>
      </c>
      <c r="L211" s="18" t="s">
        <v>2</v>
      </c>
      <c r="M211" s="18" t="s">
        <v>3</v>
      </c>
    </row>
    <row r="212" spans="1:13" ht="12.75" customHeight="1" x14ac:dyDescent="0.2">
      <c r="B212" s="40" t="s">
        <v>75</v>
      </c>
      <c r="C212" s="4">
        <v>60</v>
      </c>
      <c r="D212" s="4">
        <v>0</v>
      </c>
      <c r="E212" s="4">
        <v>10</v>
      </c>
      <c r="F212" s="4">
        <v>30</v>
      </c>
      <c r="G212" s="4">
        <v>30</v>
      </c>
      <c r="I212" s="15">
        <v>12</v>
      </c>
      <c r="J212" s="15" t="s">
        <v>74</v>
      </c>
      <c r="K212" s="15">
        <v>10</v>
      </c>
      <c r="L212" s="15">
        <v>21</v>
      </c>
      <c r="M212" s="15">
        <v>58</v>
      </c>
    </row>
    <row r="213" spans="1:13" ht="12.75" customHeight="1" x14ac:dyDescent="0.2">
      <c r="B213" s="40" t="s">
        <v>26</v>
      </c>
      <c r="C213" s="4">
        <v>30</v>
      </c>
      <c r="D213" s="4">
        <v>20</v>
      </c>
      <c r="E213" s="4">
        <v>10</v>
      </c>
      <c r="F213" s="4">
        <v>10</v>
      </c>
      <c r="G213" s="4">
        <v>0</v>
      </c>
      <c r="I213" s="15">
        <v>7</v>
      </c>
      <c r="J213" s="15">
        <v>10</v>
      </c>
      <c r="K213" s="15">
        <v>13</v>
      </c>
      <c r="L213" s="15">
        <v>4</v>
      </c>
      <c r="M213" s="15" t="s">
        <v>74</v>
      </c>
    </row>
    <row r="214" spans="1:13" ht="12.75" customHeight="1" x14ac:dyDescent="0.2">
      <c r="B214" s="40" t="s">
        <v>27</v>
      </c>
      <c r="C214" s="4">
        <v>60</v>
      </c>
      <c r="D214" s="4">
        <v>-10</v>
      </c>
      <c r="E214" s="4">
        <v>20</v>
      </c>
      <c r="F214" s="4">
        <v>30</v>
      </c>
      <c r="G214" s="4">
        <v>20</v>
      </c>
      <c r="I214" s="15">
        <v>12</v>
      </c>
      <c r="J214" s="15" t="s">
        <v>74</v>
      </c>
      <c r="K214" s="15">
        <v>20</v>
      </c>
      <c r="L214" s="15">
        <v>22</v>
      </c>
      <c r="M214" s="15">
        <v>29</v>
      </c>
    </row>
    <row r="215" spans="1:13" ht="12.75" customHeight="1" x14ac:dyDescent="0.2">
      <c r="B215" s="40" t="s">
        <v>118</v>
      </c>
      <c r="C215" s="4">
        <v>90</v>
      </c>
      <c r="D215" s="4">
        <v>40</v>
      </c>
      <c r="E215" s="4">
        <v>30</v>
      </c>
      <c r="F215" s="4">
        <v>30</v>
      </c>
      <c r="G215" s="4">
        <v>0</v>
      </c>
      <c r="I215" s="15">
        <v>20</v>
      </c>
      <c r="J215" s="15">
        <v>21</v>
      </c>
      <c r="K215" s="15">
        <v>33</v>
      </c>
      <c r="L215" s="15">
        <v>19</v>
      </c>
      <c r="M215" s="15">
        <v>3</v>
      </c>
    </row>
    <row r="216" spans="1:13" ht="12.75" customHeight="1" x14ac:dyDescent="0.2">
      <c r="B216" s="40" t="s">
        <v>141</v>
      </c>
      <c r="C216" s="4">
        <v>140</v>
      </c>
      <c r="D216" s="4">
        <v>30</v>
      </c>
      <c r="E216" s="4">
        <v>30</v>
      </c>
      <c r="F216" s="4">
        <v>40</v>
      </c>
      <c r="G216" s="4">
        <v>40</v>
      </c>
      <c r="I216" s="15">
        <v>25</v>
      </c>
      <c r="J216" s="15">
        <v>16</v>
      </c>
      <c r="K216" s="15">
        <v>23</v>
      </c>
      <c r="L216" s="15">
        <v>27</v>
      </c>
      <c r="M216" s="15">
        <v>48</v>
      </c>
    </row>
    <row r="217" spans="1:13" ht="12.75" customHeight="1" x14ac:dyDescent="0.2">
      <c r="B217" s="40" t="s">
        <v>162</v>
      </c>
      <c r="C217" s="4">
        <v>40</v>
      </c>
      <c r="D217" s="4">
        <v>20</v>
      </c>
      <c r="E217" s="4">
        <v>-20</v>
      </c>
      <c r="F217" s="4">
        <v>10</v>
      </c>
      <c r="G217" s="4">
        <v>30</v>
      </c>
      <c r="I217" s="15">
        <v>6</v>
      </c>
      <c r="J217" s="15">
        <v>10</v>
      </c>
      <c r="K217" s="15" t="s">
        <v>74</v>
      </c>
      <c r="L217" s="15">
        <v>4</v>
      </c>
      <c r="M217" s="15">
        <v>26</v>
      </c>
    </row>
    <row r="218" spans="1:13" ht="12.75" customHeight="1" x14ac:dyDescent="0.2">
      <c r="B218" s="40" t="s">
        <v>165</v>
      </c>
      <c r="C218" s="4">
        <v>110</v>
      </c>
      <c r="D218" s="4">
        <v>10</v>
      </c>
      <c r="E218" s="4">
        <v>20</v>
      </c>
      <c r="F218" s="4">
        <v>60</v>
      </c>
      <c r="G218" s="4">
        <v>20</v>
      </c>
      <c r="I218" s="15">
        <v>17</v>
      </c>
      <c r="J218" s="15">
        <v>5</v>
      </c>
      <c r="K218" s="15">
        <v>15</v>
      </c>
      <c r="L218" s="15">
        <v>35</v>
      </c>
      <c r="M218" s="15">
        <v>15</v>
      </c>
    </row>
    <row r="219" spans="1:13" ht="12.75" customHeight="1" x14ac:dyDescent="0.2">
      <c r="B219" s="40" t="s">
        <v>177</v>
      </c>
      <c r="C219" s="4">
        <v>260</v>
      </c>
      <c r="D219" s="4">
        <v>50</v>
      </c>
      <c r="E219" s="4">
        <v>60</v>
      </c>
      <c r="F219" s="4">
        <v>90</v>
      </c>
      <c r="G219" s="4">
        <v>50</v>
      </c>
      <c r="I219" s="15">
        <v>40</v>
      </c>
      <c r="J219" s="15">
        <v>22</v>
      </c>
      <c r="K219" s="15">
        <v>51</v>
      </c>
      <c r="L219" s="15">
        <v>50</v>
      </c>
      <c r="M219" s="15">
        <v>47</v>
      </c>
    </row>
    <row r="220" spans="1:13" ht="12.75" customHeight="1" x14ac:dyDescent="0.2">
      <c r="B220" s="50" t="s">
        <v>185</v>
      </c>
      <c r="C220" s="4">
        <v>110</v>
      </c>
      <c r="D220" s="4">
        <v>10</v>
      </c>
      <c r="E220" s="4">
        <v>20</v>
      </c>
      <c r="F220" s="4">
        <v>40</v>
      </c>
      <c r="G220" s="4">
        <v>40</v>
      </c>
      <c r="I220" s="15">
        <v>17</v>
      </c>
      <c r="J220" s="15">
        <v>3</v>
      </c>
      <c r="K220" s="15">
        <v>17</v>
      </c>
      <c r="L220" s="15">
        <v>22</v>
      </c>
      <c r="M220" s="15">
        <v>36</v>
      </c>
    </row>
    <row r="221" spans="1:13" ht="12.75" customHeight="1" x14ac:dyDescent="0.2">
      <c r="B221" s="50" t="s">
        <v>190</v>
      </c>
      <c r="C221" s="4">
        <v>90</v>
      </c>
      <c r="D221" s="4">
        <v>20</v>
      </c>
      <c r="E221" s="4">
        <v>40</v>
      </c>
      <c r="F221" s="4">
        <v>30</v>
      </c>
      <c r="G221" s="4">
        <v>10</v>
      </c>
      <c r="I221" s="15">
        <v>15</v>
      </c>
      <c r="J221" s="15">
        <v>8</v>
      </c>
      <c r="K221" s="15">
        <v>29</v>
      </c>
      <c r="L221" s="15">
        <v>16</v>
      </c>
      <c r="M221" s="15">
        <v>8</v>
      </c>
    </row>
    <row r="222" spans="1:13" ht="12.75" customHeight="1" x14ac:dyDescent="0.2">
      <c r="B222" s="50" t="s">
        <v>187</v>
      </c>
      <c r="C222" s="4">
        <v>100</v>
      </c>
      <c r="D222" s="4">
        <v>60</v>
      </c>
      <c r="E222" s="4">
        <v>10</v>
      </c>
      <c r="F222" s="4">
        <v>20</v>
      </c>
      <c r="G222" s="4">
        <v>10</v>
      </c>
      <c r="I222" s="15">
        <v>15</v>
      </c>
      <c r="J222" s="15">
        <v>30</v>
      </c>
      <c r="K222" s="15">
        <v>4</v>
      </c>
      <c r="L222" s="15">
        <v>10</v>
      </c>
      <c r="M222" s="15">
        <v>12</v>
      </c>
    </row>
    <row r="223" spans="1:13" ht="12.75" customHeight="1" x14ac:dyDescent="0.2">
      <c r="B223" s="50" t="s">
        <v>210</v>
      </c>
      <c r="C223" s="4">
        <v>100</v>
      </c>
      <c r="D223" s="4">
        <v>70</v>
      </c>
      <c r="E223" s="4">
        <v>10</v>
      </c>
      <c r="F223" s="4">
        <v>0</v>
      </c>
      <c r="G223" s="4">
        <v>20</v>
      </c>
      <c r="I223" s="15">
        <v>13</v>
      </c>
      <c r="J223" s="15">
        <v>35</v>
      </c>
      <c r="K223" s="15">
        <v>6</v>
      </c>
      <c r="L223" s="15" t="s">
        <v>74</v>
      </c>
      <c r="M223" s="15">
        <v>17</v>
      </c>
    </row>
    <row r="224" spans="1:13" ht="12.75" customHeight="1" x14ac:dyDescent="0.2">
      <c r="B224" s="50" t="s">
        <v>232</v>
      </c>
      <c r="C224" s="4">
        <v>170</v>
      </c>
      <c r="D224" s="4">
        <v>20</v>
      </c>
      <c r="E224" s="4">
        <v>50</v>
      </c>
      <c r="F224" s="4">
        <v>80</v>
      </c>
      <c r="G224" s="4">
        <v>30</v>
      </c>
      <c r="I224" s="15">
        <v>22</v>
      </c>
      <c r="J224" s="15">
        <v>7</v>
      </c>
      <c r="K224" s="15">
        <v>33</v>
      </c>
      <c r="L224" s="15">
        <v>34</v>
      </c>
      <c r="M224" s="15">
        <v>19</v>
      </c>
    </row>
    <row r="225" spans="1:13" ht="12.75" customHeight="1" x14ac:dyDescent="0.2">
      <c r="B225" s="50" t="s">
        <v>237</v>
      </c>
      <c r="C225" s="4">
        <v>110</v>
      </c>
      <c r="D225" s="4">
        <v>60</v>
      </c>
      <c r="E225" s="4">
        <v>10</v>
      </c>
      <c r="F225" s="4">
        <v>20</v>
      </c>
      <c r="G225" s="4">
        <v>10</v>
      </c>
      <c r="I225" s="15">
        <v>14</v>
      </c>
      <c r="J225" s="15">
        <v>31</v>
      </c>
      <c r="K225" s="15">
        <v>5</v>
      </c>
      <c r="L225" s="15">
        <v>9</v>
      </c>
      <c r="M225" s="15">
        <v>9</v>
      </c>
    </row>
    <row r="226" spans="1:13" ht="12.75" customHeight="1" x14ac:dyDescent="0.2">
      <c r="C226" s="4"/>
      <c r="D226" s="4"/>
      <c r="E226" s="4"/>
      <c r="F226" s="4"/>
      <c r="G226" s="4"/>
      <c r="I226" s="15"/>
      <c r="J226" s="15"/>
      <c r="K226" s="15"/>
      <c r="L226" s="15"/>
      <c r="M226" s="15"/>
    </row>
    <row r="227" spans="1:13" ht="12.75" customHeight="1" x14ac:dyDescent="0.2">
      <c r="A227" s="213" t="s">
        <v>149</v>
      </c>
      <c r="B227" s="213"/>
      <c r="C227" s="213"/>
      <c r="D227" s="213"/>
      <c r="E227" s="213"/>
      <c r="F227" s="4"/>
      <c r="G227" s="4"/>
      <c r="I227" s="15"/>
      <c r="J227" s="15"/>
      <c r="K227" s="15"/>
      <c r="L227" s="15"/>
      <c r="M227" s="15"/>
    </row>
    <row r="228" spans="1:13" ht="6" customHeight="1" x14ac:dyDescent="0.2">
      <c r="A228" s="62"/>
      <c r="C228" s="4"/>
      <c r="D228" s="4"/>
      <c r="E228" s="4"/>
      <c r="F228" s="4"/>
      <c r="G228" s="4"/>
      <c r="I228" s="15"/>
      <c r="J228" s="15"/>
      <c r="K228" s="15"/>
      <c r="L228" s="15"/>
      <c r="M228" s="15"/>
    </row>
    <row r="229" spans="1:13" ht="12.75" customHeight="1" x14ac:dyDescent="0.2">
      <c r="A229" s="39"/>
      <c r="C229" s="217" t="s">
        <v>126</v>
      </c>
      <c r="D229" s="217"/>
      <c r="E229" s="217"/>
      <c r="F229" s="217"/>
      <c r="G229" s="217"/>
      <c r="H229" s="9"/>
      <c r="I229" s="218" t="s">
        <v>127</v>
      </c>
      <c r="J229" s="218"/>
      <c r="K229" s="218"/>
      <c r="L229" s="218"/>
      <c r="M229" s="218"/>
    </row>
    <row r="230" spans="1:13" ht="12.75" customHeight="1" x14ac:dyDescent="0.2">
      <c r="A230" s="39"/>
      <c r="C230" s="19" t="s">
        <v>4</v>
      </c>
      <c r="D230" s="19" t="s">
        <v>0</v>
      </c>
      <c r="E230" s="19" t="s">
        <v>1</v>
      </c>
      <c r="F230" s="19" t="s">
        <v>2</v>
      </c>
      <c r="G230" s="19" t="s">
        <v>3</v>
      </c>
      <c r="H230" s="19"/>
      <c r="I230" s="18" t="s">
        <v>4</v>
      </c>
      <c r="J230" s="18" t="s">
        <v>0</v>
      </c>
      <c r="K230" s="18" t="s">
        <v>1</v>
      </c>
      <c r="L230" s="18" t="s">
        <v>2</v>
      </c>
      <c r="M230" s="18" t="s">
        <v>3</v>
      </c>
    </row>
    <row r="231" spans="1:13" ht="12.75" customHeight="1" x14ac:dyDescent="0.2">
      <c r="B231" s="40" t="s">
        <v>75</v>
      </c>
      <c r="C231" s="4">
        <v>40</v>
      </c>
      <c r="D231" s="4">
        <v>0</v>
      </c>
      <c r="E231" s="4">
        <v>10</v>
      </c>
      <c r="F231" s="4">
        <v>10</v>
      </c>
      <c r="G231" s="4">
        <v>20</v>
      </c>
      <c r="I231" s="15">
        <v>16</v>
      </c>
      <c r="J231" s="15">
        <v>9</v>
      </c>
      <c r="K231" s="15">
        <v>14</v>
      </c>
      <c r="L231" s="15">
        <v>18</v>
      </c>
      <c r="M231" s="15">
        <v>20</v>
      </c>
    </row>
    <row r="232" spans="1:13" ht="12.75" customHeight="1" x14ac:dyDescent="0.2">
      <c r="B232" s="40" t="s">
        <v>26</v>
      </c>
      <c r="C232" s="4">
        <v>10</v>
      </c>
      <c r="D232" s="4">
        <v>10</v>
      </c>
      <c r="E232" s="4">
        <v>-10</v>
      </c>
      <c r="F232" s="4">
        <v>0</v>
      </c>
      <c r="G232" s="4">
        <v>20</v>
      </c>
      <c r="I232" s="15">
        <v>6</v>
      </c>
      <c r="J232" s="15">
        <v>20</v>
      </c>
      <c r="K232" s="15" t="s">
        <v>74</v>
      </c>
      <c r="L232" s="15" t="s">
        <v>74</v>
      </c>
      <c r="M232" s="15">
        <v>19</v>
      </c>
    </row>
    <row r="233" spans="1:13" ht="12.75" customHeight="1" x14ac:dyDescent="0.2">
      <c r="B233" s="40" t="s">
        <v>27</v>
      </c>
      <c r="C233" s="4">
        <v>20</v>
      </c>
      <c r="D233" s="4">
        <v>10</v>
      </c>
      <c r="E233" s="4">
        <v>-10</v>
      </c>
      <c r="F233" s="4">
        <v>-10</v>
      </c>
      <c r="G233" s="4">
        <v>30</v>
      </c>
      <c r="I233" s="15">
        <v>6</v>
      </c>
      <c r="J233" s="15">
        <v>10</v>
      </c>
      <c r="K233" s="15" t="s">
        <v>74</v>
      </c>
      <c r="L233" s="15" t="s">
        <v>74</v>
      </c>
      <c r="M233" s="15">
        <v>38</v>
      </c>
    </row>
    <row r="234" spans="1:13" ht="12.75" customHeight="1" x14ac:dyDescent="0.2">
      <c r="B234" s="40" t="s">
        <v>118</v>
      </c>
      <c r="C234" s="4">
        <v>30</v>
      </c>
      <c r="D234" s="4">
        <v>0</v>
      </c>
      <c r="E234" s="4">
        <v>0</v>
      </c>
      <c r="F234" s="4">
        <v>0</v>
      </c>
      <c r="G234" s="4">
        <v>30</v>
      </c>
      <c r="I234" s="15">
        <v>15</v>
      </c>
      <c r="J234" s="15">
        <v>6</v>
      </c>
      <c r="K234" s="15" t="s">
        <v>74</v>
      </c>
      <c r="L234" s="15" t="s">
        <v>74</v>
      </c>
      <c r="M234" s="15">
        <v>49</v>
      </c>
    </row>
    <row r="235" spans="1:13" ht="12.75" customHeight="1" x14ac:dyDescent="0.2">
      <c r="B235" s="40" t="s">
        <v>141</v>
      </c>
      <c r="C235" s="4">
        <v>80</v>
      </c>
      <c r="D235" s="4">
        <v>20</v>
      </c>
      <c r="E235" s="4">
        <v>10</v>
      </c>
      <c r="F235" s="4">
        <v>20</v>
      </c>
      <c r="G235" s="4">
        <v>30</v>
      </c>
      <c r="I235" s="15">
        <v>31</v>
      </c>
      <c r="J235" s="15">
        <v>33</v>
      </c>
      <c r="K235" s="15">
        <v>26</v>
      </c>
      <c r="L235" s="15">
        <v>29</v>
      </c>
      <c r="M235" s="15">
        <v>35</v>
      </c>
    </row>
    <row r="236" spans="1:13" ht="12.75" customHeight="1" x14ac:dyDescent="0.2">
      <c r="B236" s="40" t="s">
        <v>162</v>
      </c>
      <c r="C236" s="4">
        <v>50</v>
      </c>
      <c r="D236" s="4">
        <v>10</v>
      </c>
      <c r="E236" s="4">
        <v>20</v>
      </c>
      <c r="F236" s="4">
        <v>10</v>
      </c>
      <c r="G236" s="4">
        <v>0</v>
      </c>
      <c r="I236" s="15">
        <v>21</v>
      </c>
      <c r="J236" s="15">
        <v>33</v>
      </c>
      <c r="K236" s="15">
        <v>66</v>
      </c>
      <c r="L236" s="15">
        <v>16</v>
      </c>
      <c r="M236" s="15" t="s">
        <v>74</v>
      </c>
    </row>
    <row r="237" spans="1:13" ht="12.75" customHeight="1" x14ac:dyDescent="0.2">
      <c r="B237" s="40" t="s">
        <v>165</v>
      </c>
      <c r="C237" s="4">
        <v>30</v>
      </c>
      <c r="D237" s="4">
        <v>10</v>
      </c>
      <c r="E237" s="4">
        <v>0</v>
      </c>
      <c r="F237" s="4">
        <v>0</v>
      </c>
      <c r="G237" s="4">
        <v>10</v>
      </c>
      <c r="I237" s="15">
        <v>13</v>
      </c>
      <c r="J237" s="15">
        <v>24</v>
      </c>
      <c r="K237" s="15">
        <v>10</v>
      </c>
      <c r="L237" s="15">
        <v>0</v>
      </c>
      <c r="M237" s="15">
        <v>19</v>
      </c>
    </row>
    <row r="238" spans="1:13" ht="12.75" customHeight="1" x14ac:dyDescent="0.2">
      <c r="B238" s="40" t="s">
        <v>177</v>
      </c>
      <c r="C238" s="4">
        <v>90</v>
      </c>
      <c r="D238" s="4">
        <v>20</v>
      </c>
      <c r="E238" s="4">
        <v>10</v>
      </c>
      <c r="F238" s="4">
        <v>20</v>
      </c>
      <c r="G238" s="4">
        <v>30</v>
      </c>
      <c r="I238" s="15">
        <v>40</v>
      </c>
      <c r="J238" s="15">
        <v>50</v>
      </c>
      <c r="K238" s="15">
        <v>39</v>
      </c>
      <c r="L238" s="15">
        <v>32</v>
      </c>
      <c r="M238" s="15">
        <v>42</v>
      </c>
    </row>
    <row r="239" spans="1:13" ht="12.75" customHeight="1" x14ac:dyDescent="0.2">
      <c r="B239" s="50" t="s">
        <v>185</v>
      </c>
      <c r="C239" s="4">
        <v>50</v>
      </c>
      <c r="D239" s="4">
        <v>20</v>
      </c>
      <c r="E239" s="4">
        <v>0</v>
      </c>
      <c r="F239" s="4">
        <v>10</v>
      </c>
      <c r="G239" s="4">
        <v>20</v>
      </c>
      <c r="I239" s="15">
        <v>25</v>
      </c>
      <c r="J239" s="15">
        <v>53</v>
      </c>
      <c r="K239" s="15">
        <v>0</v>
      </c>
      <c r="L239" s="15">
        <v>18</v>
      </c>
      <c r="M239" s="15">
        <v>29</v>
      </c>
    </row>
    <row r="240" spans="1:13" ht="12.75" customHeight="1" x14ac:dyDescent="0.2">
      <c r="B240" s="50" t="s">
        <v>190</v>
      </c>
      <c r="C240" s="4">
        <v>70</v>
      </c>
      <c r="D240" s="4">
        <v>20</v>
      </c>
      <c r="E240" s="4">
        <v>0</v>
      </c>
      <c r="F240" s="4">
        <v>20</v>
      </c>
      <c r="G240" s="4">
        <v>20</v>
      </c>
      <c r="I240" s="15">
        <v>30</v>
      </c>
      <c r="J240" s="15">
        <v>62</v>
      </c>
      <c r="K240" s="15">
        <v>7</v>
      </c>
      <c r="L240" s="15">
        <v>29</v>
      </c>
      <c r="M240" s="15">
        <v>28</v>
      </c>
    </row>
    <row r="241" spans="1:13" ht="12.75" customHeight="1" x14ac:dyDescent="0.2">
      <c r="B241" s="50" t="s">
        <v>187</v>
      </c>
      <c r="C241" s="4">
        <v>20</v>
      </c>
      <c r="D241" s="4">
        <v>10</v>
      </c>
      <c r="E241" s="4">
        <v>0</v>
      </c>
      <c r="F241" s="4">
        <v>0</v>
      </c>
      <c r="G241" s="4">
        <v>10</v>
      </c>
      <c r="I241" s="15">
        <v>7</v>
      </c>
      <c r="J241" s="15">
        <v>16</v>
      </c>
      <c r="K241" s="15" t="s">
        <v>74</v>
      </c>
      <c r="L241" s="15" t="s">
        <v>74</v>
      </c>
      <c r="M241" s="15">
        <v>21</v>
      </c>
    </row>
    <row r="242" spans="1:13" ht="12.75" customHeight="1" x14ac:dyDescent="0.2">
      <c r="B242" s="50" t="s">
        <v>210</v>
      </c>
      <c r="C242" s="4">
        <v>70</v>
      </c>
      <c r="D242" s="4">
        <v>20</v>
      </c>
      <c r="E242" s="4">
        <v>20</v>
      </c>
      <c r="F242" s="4">
        <v>10</v>
      </c>
      <c r="G242" s="4">
        <v>10</v>
      </c>
      <c r="I242" s="15">
        <v>25</v>
      </c>
      <c r="J242" s="15">
        <v>70</v>
      </c>
      <c r="K242" s="15">
        <v>41</v>
      </c>
      <c r="L242" s="15">
        <v>11</v>
      </c>
      <c r="M242" s="15">
        <v>15</v>
      </c>
    </row>
    <row r="243" spans="1:13" ht="12.75" customHeight="1" x14ac:dyDescent="0.2">
      <c r="B243" s="50" t="s">
        <v>232</v>
      </c>
      <c r="C243" s="4">
        <v>70</v>
      </c>
      <c r="D243" s="4">
        <v>20</v>
      </c>
      <c r="E243" s="4">
        <v>10</v>
      </c>
      <c r="F243" s="4">
        <v>20</v>
      </c>
      <c r="G243" s="4">
        <v>20</v>
      </c>
      <c r="I243" s="15">
        <v>26</v>
      </c>
      <c r="J243" s="15">
        <v>59</v>
      </c>
      <c r="K243" s="15">
        <v>26</v>
      </c>
      <c r="L243" s="15">
        <v>18</v>
      </c>
      <c r="M243" s="15">
        <v>19</v>
      </c>
    </row>
    <row r="244" spans="1:13" ht="12.75" customHeight="1" x14ac:dyDescent="0.2">
      <c r="B244" s="50" t="s">
        <v>237</v>
      </c>
      <c r="C244" s="4">
        <v>80</v>
      </c>
      <c r="D244" s="4">
        <v>20</v>
      </c>
      <c r="E244" s="4">
        <v>10</v>
      </c>
      <c r="F244" s="4">
        <v>20</v>
      </c>
      <c r="G244" s="4">
        <v>40</v>
      </c>
      <c r="I244" s="15">
        <v>32</v>
      </c>
      <c r="J244" s="15">
        <v>33</v>
      </c>
      <c r="K244" s="15">
        <v>11</v>
      </c>
      <c r="L244" s="15">
        <v>27</v>
      </c>
      <c r="M244" s="15">
        <v>47</v>
      </c>
    </row>
    <row r="245" spans="1:13" ht="12.75" customHeight="1" x14ac:dyDescent="0.2">
      <c r="C245" s="4"/>
      <c r="D245" s="4"/>
      <c r="E245" s="4"/>
      <c r="F245" s="4"/>
      <c r="G245" s="4"/>
      <c r="I245" s="15"/>
      <c r="J245" s="15"/>
      <c r="K245" s="15"/>
      <c r="L245" s="15"/>
      <c r="M245" s="15"/>
    </row>
    <row r="246" spans="1:13" ht="12.75" customHeight="1" x14ac:dyDescent="0.2">
      <c r="A246" s="213" t="s">
        <v>150</v>
      </c>
      <c r="B246" s="213"/>
      <c r="C246" s="213"/>
      <c r="D246" s="213"/>
      <c r="E246" s="213"/>
      <c r="F246" s="213"/>
      <c r="G246" s="4"/>
      <c r="I246" s="15"/>
      <c r="J246" s="15"/>
      <c r="K246" s="15"/>
      <c r="L246" s="15"/>
      <c r="M246" s="15"/>
    </row>
    <row r="247" spans="1:13" ht="6" customHeight="1" x14ac:dyDescent="0.2">
      <c r="A247" s="62"/>
      <c r="C247" s="4"/>
      <c r="D247" s="4"/>
      <c r="E247" s="4"/>
      <c r="F247" s="4"/>
      <c r="G247" s="4"/>
      <c r="I247" s="15"/>
      <c r="J247" s="15"/>
      <c r="K247" s="15"/>
      <c r="L247" s="15"/>
      <c r="M247" s="15"/>
    </row>
    <row r="248" spans="1:13" ht="12.75" customHeight="1" x14ac:dyDescent="0.2">
      <c r="A248" s="39"/>
      <c r="C248" s="217" t="s">
        <v>126</v>
      </c>
      <c r="D248" s="217"/>
      <c r="E248" s="217"/>
      <c r="F248" s="217"/>
      <c r="G248" s="217"/>
      <c r="H248" s="9"/>
      <c r="I248" s="218" t="s">
        <v>127</v>
      </c>
      <c r="J248" s="218"/>
      <c r="K248" s="218"/>
      <c r="L248" s="218"/>
      <c r="M248" s="218"/>
    </row>
    <row r="249" spans="1:13" ht="12.75" customHeight="1" x14ac:dyDescent="0.2">
      <c r="A249" s="39"/>
      <c r="C249" s="19" t="s">
        <v>4</v>
      </c>
      <c r="D249" s="19" t="s">
        <v>0</v>
      </c>
      <c r="E249" s="19" t="s">
        <v>1</v>
      </c>
      <c r="F249" s="19" t="s">
        <v>2</v>
      </c>
      <c r="G249" s="19" t="s">
        <v>3</v>
      </c>
      <c r="H249" s="19"/>
      <c r="I249" s="18" t="s">
        <v>4</v>
      </c>
      <c r="J249" s="18" t="s">
        <v>0</v>
      </c>
      <c r="K249" s="18" t="s">
        <v>1</v>
      </c>
      <c r="L249" s="18" t="s">
        <v>2</v>
      </c>
      <c r="M249" s="18" t="s">
        <v>3</v>
      </c>
    </row>
    <row r="250" spans="1:13" ht="12.75" customHeight="1" x14ac:dyDescent="0.2">
      <c r="B250" s="40" t="s">
        <v>75</v>
      </c>
      <c r="C250" s="4">
        <v>70</v>
      </c>
      <c r="D250" s="4">
        <v>10</v>
      </c>
      <c r="E250" s="4">
        <v>0</v>
      </c>
      <c r="F250" s="4">
        <v>20</v>
      </c>
      <c r="G250" s="4">
        <v>40</v>
      </c>
      <c r="I250" s="15">
        <v>22</v>
      </c>
      <c r="J250" s="15">
        <v>17</v>
      </c>
      <c r="K250" s="15">
        <v>3</v>
      </c>
      <c r="L250" s="15">
        <v>20</v>
      </c>
      <c r="M250" s="15">
        <v>57</v>
      </c>
    </row>
    <row r="251" spans="1:13" ht="12.75" customHeight="1" x14ac:dyDescent="0.2">
      <c r="B251" s="40" t="s">
        <v>26</v>
      </c>
      <c r="C251" s="4">
        <v>40</v>
      </c>
      <c r="D251" s="4">
        <v>10</v>
      </c>
      <c r="E251" s="4">
        <v>0</v>
      </c>
      <c r="F251" s="4">
        <v>0</v>
      </c>
      <c r="G251" s="4">
        <v>20</v>
      </c>
      <c r="I251" s="15">
        <v>13</v>
      </c>
      <c r="J251" s="15">
        <v>15</v>
      </c>
      <c r="K251" s="15">
        <v>6</v>
      </c>
      <c r="L251" s="15">
        <v>5</v>
      </c>
      <c r="M251" s="15">
        <v>26</v>
      </c>
    </row>
    <row r="252" spans="1:13" ht="12.75" customHeight="1" x14ac:dyDescent="0.2">
      <c r="B252" s="40" t="s">
        <v>27</v>
      </c>
      <c r="C252" s="4">
        <v>70</v>
      </c>
      <c r="D252" s="4">
        <v>20</v>
      </c>
      <c r="E252" s="4">
        <v>10</v>
      </c>
      <c r="F252" s="4">
        <v>10</v>
      </c>
      <c r="G252" s="4">
        <v>20</v>
      </c>
      <c r="I252" s="15">
        <v>22</v>
      </c>
      <c r="J252" s="15">
        <v>32</v>
      </c>
      <c r="K252" s="15">
        <v>18</v>
      </c>
      <c r="L252" s="15">
        <v>14</v>
      </c>
      <c r="M252" s="15">
        <v>27</v>
      </c>
    </row>
    <row r="253" spans="1:13" ht="12.75" customHeight="1" x14ac:dyDescent="0.2">
      <c r="B253" s="40" t="s">
        <v>118</v>
      </c>
      <c r="C253" s="4">
        <v>60</v>
      </c>
      <c r="D253" s="4">
        <v>10</v>
      </c>
      <c r="E253" s="4">
        <v>-10</v>
      </c>
      <c r="F253" s="4">
        <v>20</v>
      </c>
      <c r="G253" s="4">
        <v>40</v>
      </c>
      <c r="I253" s="15">
        <v>19</v>
      </c>
      <c r="J253" s="15">
        <v>11</v>
      </c>
      <c r="K253" s="15" t="s">
        <v>74</v>
      </c>
      <c r="L253" s="15">
        <v>19</v>
      </c>
      <c r="M253" s="15">
        <v>56</v>
      </c>
    </row>
    <row r="254" spans="1:13" ht="12.75" customHeight="1" x14ac:dyDescent="0.2">
      <c r="B254" s="40" t="s">
        <v>141</v>
      </c>
      <c r="C254" s="4">
        <v>80</v>
      </c>
      <c r="D254" s="4">
        <v>0</v>
      </c>
      <c r="E254" s="4">
        <v>20</v>
      </c>
      <c r="F254" s="4">
        <v>40</v>
      </c>
      <c r="G254" s="4">
        <v>20</v>
      </c>
      <c r="I254" s="15">
        <v>25</v>
      </c>
      <c r="J254" s="15">
        <v>6</v>
      </c>
      <c r="K254" s="15">
        <v>28</v>
      </c>
      <c r="L254" s="15">
        <v>32</v>
      </c>
      <c r="M254" s="15">
        <v>27</v>
      </c>
    </row>
    <row r="255" spans="1:13" ht="12.75" customHeight="1" x14ac:dyDescent="0.2">
      <c r="B255" s="40" t="s">
        <v>162</v>
      </c>
      <c r="C255" s="4">
        <v>100</v>
      </c>
      <c r="D255" s="4">
        <v>30</v>
      </c>
      <c r="E255" s="4">
        <v>20</v>
      </c>
      <c r="F255" s="4">
        <v>30</v>
      </c>
      <c r="G255" s="4">
        <v>20</v>
      </c>
      <c r="I255" s="15">
        <v>28</v>
      </c>
      <c r="J255" s="15">
        <v>33</v>
      </c>
      <c r="K255" s="15">
        <v>31</v>
      </c>
      <c r="L255" s="15">
        <v>25</v>
      </c>
      <c r="M255" s="15">
        <v>26</v>
      </c>
    </row>
    <row r="256" spans="1:13" ht="12.75" customHeight="1" x14ac:dyDescent="0.2">
      <c r="B256" s="40" t="s">
        <v>165</v>
      </c>
      <c r="C256" s="4">
        <v>40</v>
      </c>
      <c r="D256" s="4">
        <v>0</v>
      </c>
      <c r="E256" s="4">
        <v>10</v>
      </c>
      <c r="F256" s="4">
        <v>20</v>
      </c>
      <c r="G256" s="4">
        <v>10</v>
      </c>
      <c r="I256" s="15">
        <v>11</v>
      </c>
      <c r="J256" s="15">
        <v>4</v>
      </c>
      <c r="K256" s="15">
        <v>16</v>
      </c>
      <c r="L256" s="15">
        <v>13</v>
      </c>
      <c r="M256" s="15">
        <v>9</v>
      </c>
    </row>
    <row r="257" spans="1:13" ht="12.75" customHeight="1" x14ac:dyDescent="0.2">
      <c r="B257" s="40" t="s">
        <v>177</v>
      </c>
      <c r="C257" s="4">
        <v>90</v>
      </c>
      <c r="D257" s="4">
        <v>20</v>
      </c>
      <c r="E257" s="4">
        <v>10</v>
      </c>
      <c r="F257" s="4">
        <v>40</v>
      </c>
      <c r="G257" s="4">
        <v>20</v>
      </c>
      <c r="I257" s="15">
        <v>20</v>
      </c>
      <c r="J257" s="15">
        <v>16</v>
      </c>
      <c r="K257" s="15">
        <v>11</v>
      </c>
      <c r="L257" s="15">
        <v>29</v>
      </c>
      <c r="M257" s="15">
        <v>21</v>
      </c>
    </row>
    <row r="258" spans="1:13" ht="12.75" customHeight="1" x14ac:dyDescent="0.2">
      <c r="B258" s="50" t="s">
        <v>185</v>
      </c>
      <c r="C258" s="4">
        <v>40</v>
      </c>
      <c r="D258" s="4">
        <v>20</v>
      </c>
      <c r="E258" s="4">
        <v>10</v>
      </c>
      <c r="F258" s="4">
        <v>20</v>
      </c>
      <c r="G258" s="4">
        <v>0</v>
      </c>
      <c r="I258" s="15">
        <v>10</v>
      </c>
      <c r="J258" s="15">
        <v>19</v>
      </c>
      <c r="K258" s="15">
        <v>5</v>
      </c>
      <c r="L258" s="15">
        <v>14</v>
      </c>
      <c r="M258" s="15">
        <v>4</v>
      </c>
    </row>
    <row r="259" spans="1:13" ht="12.75" customHeight="1" x14ac:dyDescent="0.2">
      <c r="B259" s="50" t="s">
        <v>190</v>
      </c>
      <c r="C259" s="4">
        <v>90</v>
      </c>
      <c r="D259" s="4">
        <v>30</v>
      </c>
      <c r="E259" s="4">
        <v>20</v>
      </c>
      <c r="F259" s="4">
        <v>30</v>
      </c>
      <c r="G259" s="4">
        <v>10</v>
      </c>
      <c r="I259" s="15">
        <v>20</v>
      </c>
      <c r="J259" s="15">
        <v>35</v>
      </c>
      <c r="K259" s="15">
        <v>25</v>
      </c>
      <c r="L259" s="15">
        <v>19</v>
      </c>
      <c r="M259" s="15">
        <v>7</v>
      </c>
    </row>
    <row r="260" spans="1:13" ht="12.75" customHeight="1" x14ac:dyDescent="0.2">
      <c r="B260" s="50" t="s">
        <v>187</v>
      </c>
      <c r="C260" s="4">
        <v>100</v>
      </c>
      <c r="D260" s="4">
        <v>20</v>
      </c>
      <c r="E260" s="4">
        <v>10</v>
      </c>
      <c r="F260" s="4">
        <v>40</v>
      </c>
      <c r="G260" s="4">
        <v>40</v>
      </c>
      <c r="I260" s="15">
        <v>24</v>
      </c>
      <c r="J260" s="15">
        <v>19</v>
      </c>
      <c r="K260" s="15">
        <v>7</v>
      </c>
      <c r="L260" s="15">
        <v>28</v>
      </c>
      <c r="M260" s="15">
        <v>40</v>
      </c>
    </row>
    <row r="261" spans="1:13" ht="12.75" customHeight="1" x14ac:dyDescent="0.2">
      <c r="B261" s="50" t="s">
        <v>210</v>
      </c>
      <c r="C261" s="4">
        <v>40</v>
      </c>
      <c r="D261" s="4">
        <v>30</v>
      </c>
      <c r="E261" s="4">
        <v>10</v>
      </c>
      <c r="F261" s="4">
        <v>10</v>
      </c>
      <c r="G261" s="4">
        <v>-10</v>
      </c>
      <c r="I261" s="15">
        <v>8</v>
      </c>
      <c r="J261" s="15">
        <v>24</v>
      </c>
      <c r="K261" s="15">
        <v>12</v>
      </c>
      <c r="L261" s="15">
        <v>4</v>
      </c>
      <c r="M261" s="15" t="s">
        <v>74</v>
      </c>
    </row>
    <row r="262" spans="1:13" ht="12.75" customHeight="1" x14ac:dyDescent="0.2">
      <c r="B262" s="50" t="s">
        <v>232</v>
      </c>
      <c r="C262" s="4">
        <v>110</v>
      </c>
      <c r="D262" s="4">
        <v>20</v>
      </c>
      <c r="E262" s="4">
        <v>20</v>
      </c>
      <c r="F262" s="4">
        <v>20</v>
      </c>
      <c r="G262" s="4">
        <v>50</v>
      </c>
      <c r="I262" s="15">
        <v>23</v>
      </c>
      <c r="J262" s="15">
        <v>23</v>
      </c>
      <c r="K262" s="15">
        <v>21</v>
      </c>
      <c r="L262" s="15">
        <v>12</v>
      </c>
      <c r="M262" s="15">
        <v>39</v>
      </c>
    </row>
    <row r="263" spans="1:13" ht="12.75" customHeight="1" x14ac:dyDescent="0.2">
      <c r="B263" s="50" t="s">
        <v>237</v>
      </c>
      <c r="C263" s="4">
        <v>70</v>
      </c>
      <c r="D263" s="4">
        <v>20</v>
      </c>
      <c r="E263" s="4">
        <v>30</v>
      </c>
      <c r="F263" s="4">
        <v>10</v>
      </c>
      <c r="G263" s="4">
        <v>20</v>
      </c>
      <c r="I263" s="15">
        <v>14</v>
      </c>
      <c r="J263" s="15">
        <v>15</v>
      </c>
      <c r="K263" s="15">
        <v>23</v>
      </c>
      <c r="L263" s="15">
        <v>8</v>
      </c>
      <c r="M263" s="15">
        <v>13</v>
      </c>
    </row>
    <row r="264" spans="1:13" ht="12.75" customHeight="1" x14ac:dyDescent="0.2">
      <c r="C264" s="4"/>
      <c r="D264" s="4"/>
      <c r="E264" s="4"/>
      <c r="F264" s="4"/>
      <c r="G264" s="4"/>
      <c r="I264" s="15"/>
      <c r="J264" s="15"/>
      <c r="K264" s="15"/>
      <c r="L264" s="15"/>
      <c r="M264" s="15"/>
    </row>
    <row r="265" spans="1:13" ht="12.75" customHeight="1" x14ac:dyDescent="0.2">
      <c r="A265" s="213" t="s">
        <v>151</v>
      </c>
      <c r="B265" s="213"/>
      <c r="C265" s="213"/>
      <c r="D265" s="213"/>
      <c r="E265" s="4"/>
      <c r="F265" s="4"/>
      <c r="G265" s="4"/>
      <c r="I265" s="15"/>
      <c r="J265" s="15"/>
      <c r="K265" s="15"/>
      <c r="L265" s="15"/>
      <c r="M265" s="15"/>
    </row>
    <row r="266" spans="1:13" ht="6" customHeight="1" x14ac:dyDescent="0.2">
      <c r="A266" s="62"/>
      <c r="C266" s="4"/>
      <c r="D266" s="4"/>
      <c r="E266" s="4"/>
      <c r="F266" s="4"/>
      <c r="G266" s="4"/>
      <c r="I266" s="15"/>
      <c r="J266" s="15"/>
      <c r="K266" s="15"/>
      <c r="L266" s="15"/>
      <c r="M266" s="15"/>
    </row>
    <row r="267" spans="1:13" ht="12.75" customHeight="1" x14ac:dyDescent="0.2">
      <c r="A267" s="39"/>
      <c r="C267" s="217" t="s">
        <v>126</v>
      </c>
      <c r="D267" s="217"/>
      <c r="E267" s="217"/>
      <c r="F267" s="217"/>
      <c r="G267" s="217"/>
      <c r="H267" s="9"/>
      <c r="I267" s="218" t="s">
        <v>127</v>
      </c>
      <c r="J267" s="218"/>
      <c r="K267" s="218"/>
      <c r="L267" s="218"/>
      <c r="M267" s="218"/>
    </row>
    <row r="268" spans="1:13" ht="12.75" customHeight="1" x14ac:dyDescent="0.2">
      <c r="A268" s="39"/>
      <c r="C268" s="19" t="s">
        <v>4</v>
      </c>
      <c r="D268" s="19" t="s">
        <v>0</v>
      </c>
      <c r="E268" s="19" t="s">
        <v>1</v>
      </c>
      <c r="F268" s="19" t="s">
        <v>2</v>
      </c>
      <c r="G268" s="19" t="s">
        <v>3</v>
      </c>
      <c r="H268" s="19"/>
      <c r="I268" s="18" t="s">
        <v>4</v>
      </c>
      <c r="J268" s="18" t="s">
        <v>0</v>
      </c>
      <c r="K268" s="18" t="s">
        <v>1</v>
      </c>
      <c r="L268" s="18" t="s">
        <v>2</v>
      </c>
      <c r="M268" s="18" t="s">
        <v>3</v>
      </c>
    </row>
    <row r="269" spans="1:13" ht="12.75" customHeight="1" x14ac:dyDescent="0.2">
      <c r="B269" s="40" t="s">
        <v>75</v>
      </c>
      <c r="C269" s="4">
        <v>110</v>
      </c>
      <c r="D269" s="4">
        <v>100</v>
      </c>
      <c r="E269" s="4">
        <v>10</v>
      </c>
      <c r="F269" s="4">
        <v>-20</v>
      </c>
      <c r="G269" s="4">
        <v>20</v>
      </c>
      <c r="I269" s="15">
        <v>12</v>
      </c>
      <c r="J269" s="15">
        <v>32</v>
      </c>
      <c r="K269" s="15">
        <v>6</v>
      </c>
      <c r="L269" s="15" t="s">
        <v>74</v>
      </c>
      <c r="M269" s="15">
        <v>8</v>
      </c>
    </row>
    <row r="270" spans="1:13" ht="12.75" customHeight="1" x14ac:dyDescent="0.2">
      <c r="B270" s="40" t="s">
        <v>26</v>
      </c>
      <c r="C270" s="4">
        <v>50</v>
      </c>
      <c r="D270" s="4">
        <v>30</v>
      </c>
      <c r="E270" s="4">
        <v>10</v>
      </c>
      <c r="F270" s="4">
        <v>0</v>
      </c>
      <c r="G270" s="4">
        <v>10</v>
      </c>
      <c r="I270" s="15">
        <v>5</v>
      </c>
      <c r="J270" s="15">
        <v>9</v>
      </c>
      <c r="K270" s="15">
        <v>6</v>
      </c>
      <c r="L270" s="15">
        <v>0</v>
      </c>
      <c r="M270" s="15">
        <v>3</v>
      </c>
    </row>
    <row r="271" spans="1:13" ht="12.75" customHeight="1" x14ac:dyDescent="0.2">
      <c r="B271" s="40" t="s">
        <v>27</v>
      </c>
      <c r="C271" s="4">
        <v>50</v>
      </c>
      <c r="D271" s="4">
        <v>40</v>
      </c>
      <c r="E271" s="4">
        <v>10</v>
      </c>
      <c r="F271" s="4">
        <v>0</v>
      </c>
      <c r="G271" s="4">
        <v>0</v>
      </c>
      <c r="I271" s="15">
        <v>5</v>
      </c>
      <c r="J271" s="15">
        <v>14</v>
      </c>
      <c r="K271" s="15">
        <v>6</v>
      </c>
      <c r="L271" s="15" t="s">
        <v>74</v>
      </c>
      <c r="M271" s="15">
        <v>1</v>
      </c>
    </row>
    <row r="272" spans="1:13" ht="12.75" customHeight="1" x14ac:dyDescent="0.2">
      <c r="B272" s="40" t="s">
        <v>118</v>
      </c>
      <c r="C272" s="4">
        <v>30</v>
      </c>
      <c r="D272" s="4">
        <v>-10</v>
      </c>
      <c r="E272" s="4">
        <v>0</v>
      </c>
      <c r="F272" s="4">
        <v>0</v>
      </c>
      <c r="G272" s="4">
        <v>40</v>
      </c>
      <c r="I272" s="15">
        <v>3</v>
      </c>
      <c r="J272" s="15" t="s">
        <v>74</v>
      </c>
      <c r="K272" s="15">
        <v>0</v>
      </c>
      <c r="L272" s="15">
        <v>0</v>
      </c>
      <c r="M272" s="15">
        <v>18</v>
      </c>
    </row>
    <row r="273" spans="1:13" ht="12.75" customHeight="1" x14ac:dyDescent="0.2">
      <c r="B273" s="40" t="s">
        <v>141</v>
      </c>
      <c r="C273" s="4">
        <v>100</v>
      </c>
      <c r="D273" s="4">
        <v>20</v>
      </c>
      <c r="E273" s="4">
        <v>20</v>
      </c>
      <c r="F273" s="4">
        <v>30</v>
      </c>
      <c r="G273" s="4">
        <v>30</v>
      </c>
      <c r="I273" s="15">
        <v>10</v>
      </c>
      <c r="J273" s="15">
        <v>8</v>
      </c>
      <c r="K273" s="15">
        <v>9</v>
      </c>
      <c r="L273" s="15">
        <v>11</v>
      </c>
      <c r="M273" s="15">
        <v>13</v>
      </c>
    </row>
    <row r="274" spans="1:13" ht="12.75" customHeight="1" x14ac:dyDescent="0.2">
      <c r="B274" s="40" t="s">
        <v>162</v>
      </c>
      <c r="C274" s="4">
        <v>100</v>
      </c>
      <c r="D274" s="4">
        <v>60</v>
      </c>
      <c r="E274" s="4">
        <v>-20</v>
      </c>
      <c r="F274" s="4">
        <v>40</v>
      </c>
      <c r="G274" s="4">
        <v>20</v>
      </c>
      <c r="I274" s="15">
        <v>11</v>
      </c>
      <c r="J274" s="15">
        <v>23</v>
      </c>
      <c r="K274" s="15" t="s">
        <v>74</v>
      </c>
      <c r="L274" s="15">
        <v>15</v>
      </c>
      <c r="M274" s="15">
        <v>10</v>
      </c>
    </row>
    <row r="275" spans="1:13" ht="12.75" customHeight="1" x14ac:dyDescent="0.2">
      <c r="B275" s="40" t="s">
        <v>165</v>
      </c>
      <c r="C275" s="4">
        <v>60</v>
      </c>
      <c r="D275" s="4">
        <v>-30</v>
      </c>
      <c r="E275" s="4">
        <v>20</v>
      </c>
      <c r="F275" s="4">
        <v>30</v>
      </c>
      <c r="G275" s="4">
        <v>50</v>
      </c>
      <c r="I275" s="15">
        <v>6</v>
      </c>
      <c r="J275" s="15" t="s">
        <v>74</v>
      </c>
      <c r="K275" s="15">
        <v>7</v>
      </c>
      <c r="L275" s="15">
        <v>11</v>
      </c>
      <c r="M275" s="15">
        <v>18</v>
      </c>
    </row>
    <row r="276" spans="1:13" ht="12.75" customHeight="1" x14ac:dyDescent="0.2">
      <c r="B276" s="40" t="s">
        <v>177</v>
      </c>
      <c r="C276" s="4">
        <v>130</v>
      </c>
      <c r="D276" s="4">
        <v>50</v>
      </c>
      <c r="E276" s="4">
        <v>-20</v>
      </c>
      <c r="F276" s="4">
        <v>30</v>
      </c>
      <c r="G276" s="4">
        <v>60</v>
      </c>
      <c r="I276" s="15">
        <v>12</v>
      </c>
      <c r="J276" s="15">
        <v>17</v>
      </c>
      <c r="K276" s="15" t="s">
        <v>74</v>
      </c>
      <c r="L276" s="15">
        <v>12</v>
      </c>
      <c r="M276" s="15">
        <v>22</v>
      </c>
    </row>
    <row r="277" spans="1:13" ht="12.75" customHeight="1" x14ac:dyDescent="0.2">
      <c r="B277" s="50" t="s">
        <v>185</v>
      </c>
      <c r="C277" s="4">
        <v>20</v>
      </c>
      <c r="D277" s="4">
        <v>0</v>
      </c>
      <c r="E277" s="4">
        <v>-10</v>
      </c>
      <c r="F277" s="4">
        <v>-20</v>
      </c>
      <c r="G277" s="4">
        <v>50</v>
      </c>
      <c r="I277" s="15">
        <v>2</v>
      </c>
      <c r="J277" s="15">
        <v>1</v>
      </c>
      <c r="K277" s="15" t="s">
        <v>74</v>
      </c>
      <c r="L277" s="15" t="s">
        <v>74</v>
      </c>
      <c r="M277" s="15">
        <v>19</v>
      </c>
    </row>
    <row r="278" spans="1:13" ht="12.75" customHeight="1" x14ac:dyDescent="0.2">
      <c r="B278" s="50" t="s">
        <v>190</v>
      </c>
      <c r="C278" s="4">
        <v>70</v>
      </c>
      <c r="D278" s="4">
        <v>30</v>
      </c>
      <c r="E278" s="4">
        <v>40</v>
      </c>
      <c r="F278" s="4">
        <v>-10</v>
      </c>
      <c r="G278" s="4">
        <v>10</v>
      </c>
      <c r="I278" s="15">
        <v>6</v>
      </c>
      <c r="J278" s="15">
        <v>10</v>
      </c>
      <c r="K278" s="15">
        <v>18</v>
      </c>
      <c r="L278" s="15" t="s">
        <v>74</v>
      </c>
      <c r="M278" s="15">
        <v>4</v>
      </c>
    </row>
    <row r="279" spans="1:13" ht="12.75" customHeight="1" x14ac:dyDescent="0.2">
      <c r="B279" s="50" t="s">
        <v>187</v>
      </c>
      <c r="C279" s="4">
        <v>40</v>
      </c>
      <c r="D279" s="4">
        <v>-10</v>
      </c>
      <c r="E279" s="4">
        <v>0</v>
      </c>
      <c r="F279" s="4">
        <v>40</v>
      </c>
      <c r="G279" s="4">
        <v>10</v>
      </c>
      <c r="I279" s="15">
        <v>4</v>
      </c>
      <c r="J279" s="15" t="s">
        <v>74</v>
      </c>
      <c r="K279" s="15" t="s">
        <v>74</v>
      </c>
      <c r="L279" s="15">
        <v>15</v>
      </c>
      <c r="M279" s="15">
        <v>3</v>
      </c>
    </row>
    <row r="280" spans="1:13" ht="12.75" customHeight="1" x14ac:dyDescent="0.2">
      <c r="B280" s="50" t="s">
        <v>210</v>
      </c>
      <c r="C280" s="4">
        <v>50</v>
      </c>
      <c r="D280" s="4">
        <v>20</v>
      </c>
      <c r="E280" s="4">
        <v>30</v>
      </c>
      <c r="F280" s="4">
        <v>0</v>
      </c>
      <c r="G280" s="4">
        <v>10</v>
      </c>
      <c r="I280" s="15">
        <v>4</v>
      </c>
      <c r="J280" s="15">
        <v>6</v>
      </c>
      <c r="K280" s="15">
        <v>10</v>
      </c>
      <c r="L280" s="15" t="s">
        <v>74</v>
      </c>
      <c r="M280" s="15">
        <v>2</v>
      </c>
    </row>
    <row r="281" spans="1:13" ht="12.75" customHeight="1" x14ac:dyDescent="0.2">
      <c r="B281" s="50" t="s">
        <v>232</v>
      </c>
      <c r="C281" s="4">
        <v>210</v>
      </c>
      <c r="D281" s="4">
        <v>40</v>
      </c>
      <c r="E281" s="4">
        <v>40</v>
      </c>
      <c r="F281" s="4">
        <v>50</v>
      </c>
      <c r="G281" s="4">
        <v>70</v>
      </c>
      <c r="I281" s="15">
        <v>16</v>
      </c>
      <c r="J281" s="15">
        <v>13</v>
      </c>
      <c r="K281" s="15">
        <v>16</v>
      </c>
      <c r="L281" s="15">
        <v>13</v>
      </c>
      <c r="M281" s="15">
        <v>25</v>
      </c>
    </row>
    <row r="282" spans="1:13" ht="12.75" customHeight="1" x14ac:dyDescent="0.2">
      <c r="B282" s="50" t="s">
        <v>237</v>
      </c>
      <c r="C282" s="4">
        <v>70</v>
      </c>
      <c r="D282" s="4">
        <v>20</v>
      </c>
      <c r="E282" s="4">
        <v>10</v>
      </c>
      <c r="F282" s="4">
        <v>30</v>
      </c>
      <c r="G282" s="4">
        <v>20</v>
      </c>
      <c r="I282" s="15">
        <v>6</v>
      </c>
      <c r="J282" s="15">
        <v>5</v>
      </c>
      <c r="K282" s="15">
        <v>3</v>
      </c>
      <c r="L282" s="15">
        <v>8</v>
      </c>
      <c r="M282" s="15">
        <v>5</v>
      </c>
    </row>
    <row r="283" spans="1:13" ht="12.75" customHeight="1" x14ac:dyDescent="0.2">
      <c r="C283" s="4"/>
      <c r="D283" s="4"/>
      <c r="E283" s="4"/>
      <c r="F283" s="4"/>
      <c r="G283" s="4"/>
      <c r="I283" s="15"/>
      <c r="J283" s="15"/>
      <c r="K283" s="15"/>
      <c r="L283" s="15"/>
      <c r="M283" s="15"/>
    </row>
    <row r="284" spans="1:13" ht="12.75" customHeight="1" x14ac:dyDescent="0.2">
      <c r="A284" s="213" t="s">
        <v>152</v>
      </c>
      <c r="B284" s="213"/>
      <c r="C284" s="213"/>
      <c r="D284" s="213"/>
      <c r="E284" s="4"/>
      <c r="F284" s="4"/>
      <c r="G284" s="4"/>
      <c r="I284" s="15"/>
      <c r="J284" s="15"/>
      <c r="K284" s="15"/>
      <c r="L284" s="15"/>
      <c r="M284" s="15"/>
    </row>
    <row r="285" spans="1:13" ht="6" customHeight="1" x14ac:dyDescent="0.2">
      <c r="A285" s="62"/>
      <c r="C285" s="4"/>
      <c r="D285" s="4"/>
      <c r="E285" s="4"/>
      <c r="F285" s="4"/>
      <c r="G285" s="4"/>
      <c r="I285" s="15"/>
      <c r="J285" s="15"/>
      <c r="K285" s="15"/>
      <c r="L285" s="15"/>
      <c r="M285" s="15"/>
    </row>
    <row r="286" spans="1:13" ht="12.75" customHeight="1" x14ac:dyDescent="0.2">
      <c r="A286" s="39"/>
      <c r="C286" s="217" t="s">
        <v>126</v>
      </c>
      <c r="D286" s="217"/>
      <c r="E286" s="217"/>
      <c r="F286" s="217"/>
      <c r="G286" s="217"/>
      <c r="H286" s="9"/>
      <c r="I286" s="218" t="s">
        <v>127</v>
      </c>
      <c r="J286" s="218"/>
      <c r="K286" s="218"/>
      <c r="L286" s="218"/>
      <c r="M286" s="218"/>
    </row>
    <row r="287" spans="1:13" ht="12.75" customHeight="1" x14ac:dyDescent="0.2">
      <c r="A287" s="39"/>
      <c r="C287" s="19" t="s">
        <v>4</v>
      </c>
      <c r="D287" s="19" t="s">
        <v>0</v>
      </c>
      <c r="E287" s="19" t="s">
        <v>1</v>
      </c>
      <c r="F287" s="19" t="s">
        <v>2</v>
      </c>
      <c r="G287" s="19" t="s">
        <v>3</v>
      </c>
      <c r="H287" s="19"/>
      <c r="I287" s="18" t="s">
        <v>4</v>
      </c>
      <c r="J287" s="18" t="s">
        <v>0</v>
      </c>
      <c r="K287" s="18" t="s">
        <v>1</v>
      </c>
      <c r="L287" s="18" t="s">
        <v>2</v>
      </c>
      <c r="M287" s="18" t="s">
        <v>3</v>
      </c>
    </row>
    <row r="288" spans="1:13" ht="12.75" customHeight="1" x14ac:dyDescent="0.2">
      <c r="B288" s="40" t="s">
        <v>75</v>
      </c>
      <c r="C288" s="4">
        <v>30</v>
      </c>
      <c r="D288" s="4">
        <v>0</v>
      </c>
      <c r="E288" s="4">
        <v>10</v>
      </c>
      <c r="F288" s="4">
        <v>0</v>
      </c>
      <c r="G288" s="4">
        <v>20</v>
      </c>
      <c r="I288" s="15">
        <v>7</v>
      </c>
      <c r="J288" s="15" t="s">
        <v>74</v>
      </c>
      <c r="K288" s="15">
        <v>17</v>
      </c>
      <c r="L288" s="15" t="s">
        <v>74</v>
      </c>
      <c r="M288" s="15">
        <v>11</v>
      </c>
    </row>
    <row r="289" spans="1:13" ht="12.75" customHeight="1" x14ac:dyDescent="0.2">
      <c r="B289" s="40" t="s">
        <v>26</v>
      </c>
      <c r="C289" s="4">
        <v>20</v>
      </c>
      <c r="D289" s="4">
        <v>0</v>
      </c>
      <c r="E289" s="4">
        <v>0</v>
      </c>
      <c r="F289" s="4">
        <v>0</v>
      </c>
      <c r="G289" s="4">
        <v>20</v>
      </c>
      <c r="I289" s="15">
        <v>6</v>
      </c>
      <c r="J289" s="15">
        <v>6</v>
      </c>
      <c r="K289" s="15" t="s">
        <v>74</v>
      </c>
      <c r="L289" s="15">
        <v>4</v>
      </c>
      <c r="M289" s="15">
        <v>11</v>
      </c>
    </row>
    <row r="290" spans="1:13" ht="12.75" customHeight="1" x14ac:dyDescent="0.2">
      <c r="B290" s="40" t="s">
        <v>27</v>
      </c>
      <c r="C290" s="4">
        <v>40</v>
      </c>
      <c r="D290" s="4">
        <v>10</v>
      </c>
      <c r="E290" s="4">
        <v>10</v>
      </c>
      <c r="F290" s="4">
        <v>10</v>
      </c>
      <c r="G290" s="4">
        <v>10</v>
      </c>
      <c r="I290" s="15">
        <v>11</v>
      </c>
      <c r="J290" s="15">
        <v>71</v>
      </c>
      <c r="K290" s="15">
        <v>14</v>
      </c>
      <c r="L290" s="15">
        <v>7</v>
      </c>
      <c r="M290" s="15">
        <v>7</v>
      </c>
    </row>
    <row r="291" spans="1:13" ht="12.75" customHeight="1" x14ac:dyDescent="0.2">
      <c r="B291" s="40" t="s">
        <v>118</v>
      </c>
      <c r="C291" s="4">
        <v>50</v>
      </c>
      <c r="D291" s="4">
        <v>0</v>
      </c>
      <c r="E291" s="4">
        <v>0</v>
      </c>
      <c r="F291" s="4">
        <v>10</v>
      </c>
      <c r="G291" s="4">
        <v>30</v>
      </c>
      <c r="I291" s="15">
        <v>13</v>
      </c>
      <c r="J291" s="15" t="s">
        <v>74</v>
      </c>
      <c r="K291" s="15">
        <v>9</v>
      </c>
      <c r="L291" s="15">
        <v>12</v>
      </c>
      <c r="M291" s="15">
        <v>17</v>
      </c>
    </row>
    <row r="292" spans="1:13" ht="12.75" customHeight="1" x14ac:dyDescent="0.2">
      <c r="B292" s="40" t="s">
        <v>141</v>
      </c>
      <c r="C292" s="4">
        <v>100</v>
      </c>
      <c r="D292" s="4">
        <v>0</v>
      </c>
      <c r="E292" s="4">
        <v>30</v>
      </c>
      <c r="F292" s="4">
        <v>20</v>
      </c>
      <c r="G292" s="4">
        <v>50</v>
      </c>
      <c r="I292" s="15">
        <v>26</v>
      </c>
      <c r="J292" s="15">
        <v>7</v>
      </c>
      <c r="K292" s="15">
        <v>68</v>
      </c>
      <c r="L292" s="15">
        <v>23</v>
      </c>
      <c r="M292" s="15">
        <v>22</v>
      </c>
    </row>
    <row r="293" spans="1:13" ht="12.75" customHeight="1" x14ac:dyDescent="0.2">
      <c r="B293" s="40" t="s">
        <v>162</v>
      </c>
      <c r="C293" s="4">
        <v>70</v>
      </c>
      <c r="D293" s="4">
        <v>0</v>
      </c>
      <c r="E293" s="4">
        <v>10</v>
      </c>
      <c r="F293" s="4">
        <v>20</v>
      </c>
      <c r="G293" s="4">
        <v>40</v>
      </c>
      <c r="I293" s="15">
        <v>19</v>
      </c>
      <c r="J293" s="15">
        <v>12</v>
      </c>
      <c r="K293" s="15">
        <v>25</v>
      </c>
      <c r="L293" s="15">
        <v>18</v>
      </c>
      <c r="M293" s="15">
        <v>20</v>
      </c>
    </row>
    <row r="294" spans="1:13" ht="12.75" customHeight="1" x14ac:dyDescent="0.2">
      <c r="B294" s="40" t="s">
        <v>165</v>
      </c>
      <c r="C294" s="4">
        <v>30</v>
      </c>
      <c r="D294" s="4">
        <v>0</v>
      </c>
      <c r="E294" s="4">
        <v>-10</v>
      </c>
      <c r="F294" s="4">
        <v>10</v>
      </c>
      <c r="G294" s="4">
        <v>20</v>
      </c>
      <c r="I294" s="15">
        <v>10</v>
      </c>
      <c r="J294" s="15">
        <v>5</v>
      </c>
      <c r="K294" s="15" t="s">
        <v>74</v>
      </c>
      <c r="L294" s="15">
        <v>14</v>
      </c>
      <c r="M294" s="15">
        <v>14</v>
      </c>
    </row>
    <row r="295" spans="1:13" ht="12.75" customHeight="1" x14ac:dyDescent="0.2">
      <c r="B295" s="40" t="s">
        <v>177</v>
      </c>
      <c r="C295" s="4">
        <v>60</v>
      </c>
      <c r="D295" s="4">
        <v>10</v>
      </c>
      <c r="E295" s="4">
        <v>0</v>
      </c>
      <c r="F295" s="4">
        <v>20</v>
      </c>
      <c r="G295" s="4">
        <v>30</v>
      </c>
      <c r="I295" s="15">
        <v>20</v>
      </c>
      <c r="J295" s="15">
        <v>70</v>
      </c>
      <c r="K295" s="15">
        <v>3</v>
      </c>
      <c r="L295" s="15">
        <v>17</v>
      </c>
      <c r="M295" s="15">
        <v>19</v>
      </c>
    </row>
    <row r="296" spans="1:13" ht="12.75" customHeight="1" x14ac:dyDescent="0.2">
      <c r="B296" s="50" t="s">
        <v>185</v>
      </c>
      <c r="C296" s="4">
        <v>40</v>
      </c>
      <c r="D296" s="4">
        <v>-10</v>
      </c>
      <c r="E296" s="4">
        <v>-10</v>
      </c>
      <c r="F296" s="4">
        <v>20</v>
      </c>
      <c r="G296" s="4">
        <v>30</v>
      </c>
      <c r="I296" s="15">
        <v>12</v>
      </c>
      <c r="J296" s="15" t="s">
        <v>74</v>
      </c>
      <c r="K296" s="15" t="s">
        <v>74</v>
      </c>
      <c r="L296" s="15">
        <v>28</v>
      </c>
      <c r="M296" s="15">
        <v>16</v>
      </c>
    </row>
    <row r="297" spans="1:13" ht="12.75" customHeight="1" x14ac:dyDescent="0.2">
      <c r="B297" s="50" t="s">
        <v>190</v>
      </c>
      <c r="C297" s="4">
        <v>0</v>
      </c>
      <c r="D297" s="4">
        <v>10</v>
      </c>
      <c r="E297" s="4">
        <v>0</v>
      </c>
      <c r="F297" s="4">
        <v>10</v>
      </c>
      <c r="G297" s="4">
        <v>-10</v>
      </c>
      <c r="I297" s="15">
        <v>1</v>
      </c>
      <c r="J297" s="15">
        <v>21</v>
      </c>
      <c r="K297" s="15">
        <v>11</v>
      </c>
      <c r="L297" s="15">
        <v>6</v>
      </c>
      <c r="M297" s="15" t="s">
        <v>74</v>
      </c>
    </row>
    <row r="298" spans="1:13" ht="12.75" customHeight="1" x14ac:dyDescent="0.2">
      <c r="B298" s="50" t="s">
        <v>187</v>
      </c>
      <c r="C298" s="4">
        <v>20</v>
      </c>
      <c r="D298" s="4">
        <v>0</v>
      </c>
      <c r="E298" s="4">
        <v>-10</v>
      </c>
      <c r="F298" s="4">
        <v>10</v>
      </c>
      <c r="G298" s="4">
        <v>20</v>
      </c>
      <c r="I298" s="15">
        <v>7</v>
      </c>
      <c r="J298" s="15" t="s">
        <v>74</v>
      </c>
      <c r="K298" s="15" t="s">
        <v>74</v>
      </c>
      <c r="L298" s="15">
        <v>9</v>
      </c>
      <c r="M298" s="15">
        <v>13</v>
      </c>
    </row>
    <row r="299" spans="1:13" ht="12.75" customHeight="1" x14ac:dyDescent="0.2">
      <c r="B299" s="50" t="s">
        <v>210</v>
      </c>
      <c r="C299" s="4">
        <v>50</v>
      </c>
      <c r="D299" s="4">
        <v>0</v>
      </c>
      <c r="E299" s="4">
        <v>20</v>
      </c>
      <c r="F299" s="4">
        <v>10</v>
      </c>
      <c r="G299" s="4">
        <v>20</v>
      </c>
      <c r="I299" s="15">
        <v>16</v>
      </c>
      <c r="J299" s="15">
        <v>11</v>
      </c>
      <c r="K299" s="15">
        <v>39</v>
      </c>
      <c r="L299" s="15">
        <v>11</v>
      </c>
      <c r="M299" s="15">
        <v>15</v>
      </c>
    </row>
    <row r="300" spans="1:13" ht="12.75" customHeight="1" x14ac:dyDescent="0.2">
      <c r="B300" s="50" t="s">
        <v>232</v>
      </c>
      <c r="C300" s="4">
        <v>50</v>
      </c>
      <c r="D300" s="4">
        <v>-10</v>
      </c>
      <c r="E300" s="4">
        <v>0</v>
      </c>
      <c r="F300" s="4">
        <v>20</v>
      </c>
      <c r="G300" s="4">
        <v>40</v>
      </c>
      <c r="I300" s="15">
        <v>14</v>
      </c>
      <c r="J300" s="15" t="s">
        <v>74</v>
      </c>
      <c r="K300" s="15">
        <v>0</v>
      </c>
      <c r="L300" s="15">
        <v>15</v>
      </c>
      <c r="M300" s="15">
        <v>25</v>
      </c>
    </row>
    <row r="301" spans="1:13" ht="12.75" customHeight="1" x14ac:dyDescent="0.2">
      <c r="B301" s="50" t="s">
        <v>237</v>
      </c>
      <c r="C301" s="4">
        <v>20</v>
      </c>
      <c r="D301" s="4">
        <v>0</v>
      </c>
      <c r="E301" s="4">
        <v>0</v>
      </c>
      <c r="F301" s="4">
        <v>10</v>
      </c>
      <c r="G301" s="4">
        <v>20</v>
      </c>
      <c r="I301" s="15">
        <v>7</v>
      </c>
      <c r="J301" s="15">
        <v>3</v>
      </c>
      <c r="K301" s="15" t="s">
        <v>74</v>
      </c>
      <c r="L301" s="15">
        <v>8</v>
      </c>
      <c r="M301" s="15">
        <v>12</v>
      </c>
    </row>
    <row r="302" spans="1:13" ht="12.75" customHeight="1" x14ac:dyDescent="0.2">
      <c r="C302" s="4"/>
      <c r="D302" s="4"/>
      <c r="E302" s="4"/>
      <c r="F302" s="4"/>
      <c r="G302" s="4"/>
      <c r="I302" s="15"/>
      <c r="J302" s="15"/>
      <c r="K302" s="15"/>
      <c r="L302" s="15"/>
      <c r="M302" s="15"/>
    </row>
    <row r="303" spans="1:13" ht="12.75" customHeight="1" x14ac:dyDescent="0.2">
      <c r="A303" s="213" t="s">
        <v>153</v>
      </c>
      <c r="B303" s="213"/>
      <c r="C303" s="213"/>
      <c r="D303" s="4"/>
      <c r="E303" s="4"/>
      <c r="F303" s="4"/>
      <c r="G303" s="4"/>
      <c r="I303" s="15"/>
      <c r="J303" s="15"/>
      <c r="K303" s="15"/>
      <c r="L303" s="15"/>
      <c r="M303" s="15"/>
    </row>
    <row r="304" spans="1:13" ht="6" customHeight="1" x14ac:dyDescent="0.2">
      <c r="A304" s="62"/>
      <c r="C304" s="4"/>
      <c r="D304" s="4"/>
      <c r="E304" s="4"/>
      <c r="F304" s="4"/>
      <c r="G304" s="4"/>
      <c r="I304" s="15"/>
      <c r="J304" s="15"/>
      <c r="K304" s="15"/>
      <c r="L304" s="15"/>
      <c r="M304" s="15"/>
    </row>
    <row r="305" spans="1:13" ht="12.75" customHeight="1" x14ac:dyDescent="0.2">
      <c r="A305" s="39"/>
      <c r="C305" s="217" t="s">
        <v>126</v>
      </c>
      <c r="D305" s="217"/>
      <c r="E305" s="217"/>
      <c r="F305" s="217"/>
      <c r="G305" s="217"/>
      <c r="H305" s="9"/>
      <c r="I305" s="218" t="s">
        <v>127</v>
      </c>
      <c r="J305" s="218"/>
      <c r="K305" s="218"/>
      <c r="L305" s="218"/>
      <c r="M305" s="218"/>
    </row>
    <row r="306" spans="1:13" ht="12.75" customHeight="1" x14ac:dyDescent="0.2">
      <c r="A306" s="39"/>
      <c r="C306" s="19" t="s">
        <v>4</v>
      </c>
      <c r="D306" s="19" t="s">
        <v>0</v>
      </c>
      <c r="E306" s="19" t="s">
        <v>1</v>
      </c>
      <c r="F306" s="19" t="s">
        <v>2</v>
      </c>
      <c r="G306" s="19" t="s">
        <v>3</v>
      </c>
      <c r="H306" s="19"/>
      <c r="I306" s="18" t="s">
        <v>4</v>
      </c>
      <c r="J306" s="18" t="s">
        <v>0</v>
      </c>
      <c r="K306" s="18" t="s">
        <v>1</v>
      </c>
      <c r="L306" s="18" t="s">
        <v>2</v>
      </c>
      <c r="M306" s="18" t="s">
        <v>3</v>
      </c>
    </row>
    <row r="307" spans="1:13" ht="12.75" customHeight="1" x14ac:dyDescent="0.2">
      <c r="B307" s="40" t="s">
        <v>75</v>
      </c>
      <c r="C307" s="4">
        <v>30</v>
      </c>
      <c r="D307" s="4">
        <v>-10</v>
      </c>
      <c r="E307" s="4">
        <v>20</v>
      </c>
      <c r="F307" s="4">
        <v>20</v>
      </c>
      <c r="G307" s="4">
        <v>-10</v>
      </c>
      <c r="I307" s="15">
        <v>15</v>
      </c>
      <c r="J307" s="15" t="s">
        <v>74</v>
      </c>
      <c r="K307" s="15">
        <v>175</v>
      </c>
      <c r="L307" s="15">
        <v>39</v>
      </c>
      <c r="M307" s="15" t="s">
        <v>74</v>
      </c>
    </row>
    <row r="308" spans="1:13" ht="12.75" customHeight="1" x14ac:dyDescent="0.2">
      <c r="B308" s="40" t="s">
        <v>26</v>
      </c>
      <c r="C308" s="4">
        <v>10</v>
      </c>
      <c r="D308" s="4">
        <v>-10</v>
      </c>
      <c r="E308" s="4">
        <v>10</v>
      </c>
      <c r="F308" s="4">
        <v>0</v>
      </c>
      <c r="G308" s="4">
        <v>10</v>
      </c>
      <c r="I308" s="15">
        <v>6</v>
      </c>
      <c r="J308" s="15" t="s">
        <v>74</v>
      </c>
      <c r="K308" s="15">
        <v>50</v>
      </c>
      <c r="L308" s="15">
        <v>3</v>
      </c>
      <c r="M308" s="15">
        <v>7</v>
      </c>
    </row>
    <row r="309" spans="1:13" ht="12.75" customHeight="1" x14ac:dyDescent="0.2">
      <c r="B309" s="40" t="s">
        <v>27</v>
      </c>
      <c r="C309" s="4">
        <v>50</v>
      </c>
      <c r="D309" s="4">
        <v>0</v>
      </c>
      <c r="E309" s="4">
        <v>0</v>
      </c>
      <c r="F309" s="4">
        <v>20</v>
      </c>
      <c r="G309" s="4">
        <v>30</v>
      </c>
      <c r="I309" s="15">
        <v>23</v>
      </c>
      <c r="J309" s="15">
        <v>11</v>
      </c>
      <c r="K309" s="15" t="s">
        <v>74</v>
      </c>
      <c r="L309" s="15">
        <v>27</v>
      </c>
      <c r="M309" s="15">
        <v>32</v>
      </c>
    </row>
    <row r="310" spans="1:13" ht="12.75" customHeight="1" x14ac:dyDescent="0.2">
      <c r="B310" s="40" t="s">
        <v>118</v>
      </c>
      <c r="C310" s="4">
        <v>10</v>
      </c>
      <c r="D310" s="4">
        <v>0</v>
      </c>
      <c r="E310" s="4">
        <v>-10</v>
      </c>
      <c r="F310" s="4">
        <v>10</v>
      </c>
      <c r="G310" s="4">
        <v>10</v>
      </c>
      <c r="I310" s="15">
        <v>5</v>
      </c>
      <c r="J310" s="15" t="s">
        <v>74</v>
      </c>
      <c r="K310" s="15" t="s">
        <v>74</v>
      </c>
      <c r="L310" s="15">
        <v>17</v>
      </c>
      <c r="M310" s="15">
        <v>7</v>
      </c>
    </row>
    <row r="311" spans="1:13" ht="12.75" customHeight="1" x14ac:dyDescent="0.2">
      <c r="B311" s="40" t="s">
        <v>141</v>
      </c>
      <c r="C311" s="4">
        <v>20</v>
      </c>
      <c r="D311" s="4">
        <v>0</v>
      </c>
      <c r="E311" s="4">
        <v>20</v>
      </c>
      <c r="F311" s="4">
        <v>0</v>
      </c>
      <c r="G311" s="4">
        <v>10</v>
      </c>
      <c r="I311" s="15">
        <v>9</v>
      </c>
      <c r="J311" s="15" t="s">
        <v>74</v>
      </c>
      <c r="K311" s="15">
        <v>114</v>
      </c>
      <c r="L311" s="15" t="s">
        <v>74</v>
      </c>
      <c r="M311" s="15">
        <v>6</v>
      </c>
    </row>
    <row r="312" spans="1:13" ht="12.75" customHeight="1" x14ac:dyDescent="0.2">
      <c r="B312" s="40" t="s">
        <v>162</v>
      </c>
      <c r="C312" s="4">
        <v>20</v>
      </c>
      <c r="D312" s="4">
        <v>-10</v>
      </c>
      <c r="E312" s="4">
        <v>10</v>
      </c>
      <c r="F312" s="4">
        <v>10</v>
      </c>
      <c r="G312" s="4">
        <v>20</v>
      </c>
      <c r="I312" s="15">
        <v>9</v>
      </c>
      <c r="J312" s="15" t="s">
        <v>74</v>
      </c>
      <c r="K312" s="15">
        <v>27</v>
      </c>
      <c r="L312" s="15">
        <v>8</v>
      </c>
      <c r="M312" s="15">
        <v>13</v>
      </c>
    </row>
    <row r="313" spans="1:13" ht="12.75" customHeight="1" x14ac:dyDescent="0.2">
      <c r="B313" s="40" t="s">
        <v>165</v>
      </c>
      <c r="C313" s="4">
        <v>20</v>
      </c>
      <c r="D313" s="4">
        <v>0</v>
      </c>
      <c r="E313" s="4">
        <v>10</v>
      </c>
      <c r="F313" s="4">
        <v>-10</v>
      </c>
      <c r="G313" s="4">
        <v>10</v>
      </c>
      <c r="I313" s="15">
        <v>6</v>
      </c>
      <c r="J313" s="15" t="s">
        <v>74</v>
      </c>
      <c r="K313" s="15">
        <v>44</v>
      </c>
      <c r="L313" s="15" t="s">
        <v>74</v>
      </c>
      <c r="M313" s="15">
        <v>9</v>
      </c>
    </row>
    <row r="314" spans="1:13" ht="12.75" customHeight="1" x14ac:dyDescent="0.2">
      <c r="B314" s="40" t="s">
        <v>177</v>
      </c>
      <c r="C314" s="4">
        <v>100</v>
      </c>
      <c r="D314" s="4">
        <v>0</v>
      </c>
      <c r="E314" s="4">
        <v>0</v>
      </c>
      <c r="F314" s="4">
        <v>40</v>
      </c>
      <c r="G314" s="4">
        <v>60</v>
      </c>
      <c r="I314" s="15">
        <v>33</v>
      </c>
      <c r="J314" s="15">
        <v>7</v>
      </c>
      <c r="K314" s="15">
        <v>0</v>
      </c>
      <c r="L314" s="15">
        <v>46</v>
      </c>
      <c r="M314" s="15">
        <v>33</v>
      </c>
    </row>
    <row r="315" spans="1:13" ht="12.75" customHeight="1" x14ac:dyDescent="0.2">
      <c r="B315" s="50" t="s">
        <v>185</v>
      </c>
      <c r="C315" s="4">
        <v>60</v>
      </c>
      <c r="D315" s="4">
        <v>0</v>
      </c>
      <c r="E315" s="4">
        <v>0</v>
      </c>
      <c r="F315" s="4">
        <v>10</v>
      </c>
      <c r="G315" s="4">
        <v>50</v>
      </c>
      <c r="I315" s="15">
        <v>21</v>
      </c>
      <c r="J315" s="15">
        <v>2</v>
      </c>
      <c r="K315" s="15">
        <v>9</v>
      </c>
      <c r="L315" s="15">
        <v>10</v>
      </c>
      <c r="M315" s="15">
        <v>32</v>
      </c>
    </row>
    <row r="316" spans="1:13" ht="12.75" customHeight="1" x14ac:dyDescent="0.2">
      <c r="B316" s="50" t="s">
        <v>190</v>
      </c>
      <c r="C316" s="4">
        <v>110</v>
      </c>
      <c r="D316" s="4">
        <v>10</v>
      </c>
      <c r="E316" s="4">
        <v>10</v>
      </c>
      <c r="F316" s="4">
        <v>20</v>
      </c>
      <c r="G316" s="4">
        <v>70</v>
      </c>
      <c r="I316" s="15">
        <v>37</v>
      </c>
      <c r="J316" s="15">
        <v>35</v>
      </c>
      <c r="K316" s="15">
        <v>68</v>
      </c>
      <c r="L316" s="15">
        <v>19</v>
      </c>
      <c r="M316" s="15">
        <v>43</v>
      </c>
    </row>
    <row r="317" spans="1:13" ht="12.75" customHeight="1" x14ac:dyDescent="0.2">
      <c r="B317" s="50" t="s">
        <v>187</v>
      </c>
      <c r="C317" s="4">
        <v>50</v>
      </c>
      <c r="D317" s="4">
        <v>-10</v>
      </c>
      <c r="E317" s="4">
        <v>10</v>
      </c>
      <c r="F317" s="4">
        <v>10</v>
      </c>
      <c r="G317" s="4">
        <v>40</v>
      </c>
      <c r="I317" s="15">
        <v>17</v>
      </c>
      <c r="J317" s="15" t="s">
        <v>74</v>
      </c>
      <c r="K317" s="15">
        <v>69</v>
      </c>
      <c r="L317" s="15">
        <v>10</v>
      </c>
      <c r="M317" s="15">
        <v>24</v>
      </c>
    </row>
    <row r="318" spans="1:13" ht="12.75" customHeight="1" x14ac:dyDescent="0.2">
      <c r="B318" s="50" t="s">
        <v>210</v>
      </c>
      <c r="C318" s="4">
        <v>50</v>
      </c>
      <c r="D318" s="4">
        <v>0</v>
      </c>
      <c r="E318" s="4">
        <v>10</v>
      </c>
      <c r="F318" s="4">
        <v>20</v>
      </c>
      <c r="G318" s="4">
        <v>30</v>
      </c>
      <c r="I318" s="15">
        <v>15</v>
      </c>
      <c r="J318" s="15" t="s">
        <v>74</v>
      </c>
      <c r="K318" s="15">
        <v>21</v>
      </c>
      <c r="L318" s="15">
        <v>16</v>
      </c>
      <c r="M318" s="15">
        <v>17</v>
      </c>
    </row>
    <row r="319" spans="1:13" ht="12.75" customHeight="1" x14ac:dyDescent="0.2">
      <c r="B319" s="50" t="s">
        <v>232</v>
      </c>
      <c r="C319" s="4">
        <v>60</v>
      </c>
      <c r="D319" s="4">
        <v>0</v>
      </c>
      <c r="E319" s="4">
        <v>0</v>
      </c>
      <c r="F319" s="4">
        <v>10</v>
      </c>
      <c r="G319" s="4">
        <v>60</v>
      </c>
      <c r="I319" s="15">
        <v>17</v>
      </c>
      <c r="J319" s="15" t="s">
        <v>74</v>
      </c>
      <c r="K319" s="15">
        <v>9</v>
      </c>
      <c r="L319" s="15">
        <v>7</v>
      </c>
      <c r="M319" s="15">
        <v>27</v>
      </c>
    </row>
    <row r="320" spans="1:13" ht="12.75" customHeight="1" x14ac:dyDescent="0.2">
      <c r="B320" s="50" t="s">
        <v>237</v>
      </c>
      <c r="C320" s="4">
        <v>50</v>
      </c>
      <c r="D320" s="4">
        <v>-10</v>
      </c>
      <c r="E320" s="4">
        <v>0</v>
      </c>
      <c r="F320" s="4">
        <v>10</v>
      </c>
      <c r="G320" s="4">
        <v>40</v>
      </c>
      <c r="I320" s="15">
        <v>11</v>
      </c>
      <c r="J320" s="15" t="s">
        <v>74</v>
      </c>
      <c r="K320" s="15">
        <v>11</v>
      </c>
      <c r="L320" s="15">
        <v>9</v>
      </c>
      <c r="M320" s="15">
        <v>17</v>
      </c>
    </row>
    <row r="321" spans="1:13" ht="12.75" customHeight="1" x14ac:dyDescent="0.2">
      <c r="C321" s="4"/>
      <c r="D321" s="4"/>
      <c r="E321" s="4"/>
      <c r="F321" s="4"/>
      <c r="G321" s="4"/>
      <c r="I321" s="15"/>
      <c r="J321" s="15"/>
      <c r="K321" s="15"/>
      <c r="L321" s="15"/>
      <c r="M321" s="15"/>
    </row>
    <row r="322" spans="1:13" ht="12.75" customHeight="1" x14ac:dyDescent="0.2">
      <c r="A322" s="213" t="s">
        <v>154</v>
      </c>
      <c r="B322" s="213"/>
      <c r="C322" s="213"/>
      <c r="D322" s="213"/>
      <c r="E322" s="213"/>
      <c r="F322" s="4"/>
      <c r="G322" s="4"/>
      <c r="I322" s="15"/>
      <c r="J322" s="15"/>
      <c r="K322" s="15"/>
      <c r="L322" s="15"/>
      <c r="M322" s="15"/>
    </row>
    <row r="323" spans="1:13" ht="6" customHeight="1" x14ac:dyDescent="0.2">
      <c r="A323" s="62"/>
      <c r="C323" s="4"/>
      <c r="D323" s="4"/>
      <c r="E323" s="4"/>
      <c r="F323" s="4"/>
      <c r="G323" s="4"/>
      <c r="I323" s="15"/>
      <c r="J323" s="15"/>
      <c r="K323" s="15"/>
      <c r="L323" s="15"/>
      <c r="M323" s="15"/>
    </row>
    <row r="324" spans="1:13" ht="12.75" customHeight="1" x14ac:dyDescent="0.2">
      <c r="A324" s="39"/>
      <c r="C324" s="217" t="s">
        <v>126</v>
      </c>
      <c r="D324" s="217"/>
      <c r="E324" s="217"/>
      <c r="F324" s="217"/>
      <c r="G324" s="217"/>
      <c r="H324" s="9"/>
      <c r="I324" s="218" t="s">
        <v>127</v>
      </c>
      <c r="J324" s="218"/>
      <c r="K324" s="218"/>
      <c r="L324" s="218"/>
      <c r="M324" s="218"/>
    </row>
    <row r="325" spans="1:13" ht="12.75" customHeight="1" x14ac:dyDescent="0.2">
      <c r="A325" s="39"/>
      <c r="C325" s="19" t="s">
        <v>4</v>
      </c>
      <c r="D325" s="19" t="s">
        <v>0</v>
      </c>
      <c r="E325" s="19" t="s">
        <v>1</v>
      </c>
      <c r="F325" s="19" t="s">
        <v>2</v>
      </c>
      <c r="G325" s="19" t="s">
        <v>3</v>
      </c>
      <c r="H325" s="19"/>
      <c r="I325" s="18" t="s">
        <v>4</v>
      </c>
      <c r="J325" s="18" t="s">
        <v>0</v>
      </c>
      <c r="K325" s="18" t="s">
        <v>1</v>
      </c>
      <c r="L325" s="18" t="s">
        <v>2</v>
      </c>
      <c r="M325" s="18" t="s">
        <v>3</v>
      </c>
    </row>
    <row r="326" spans="1:13" ht="12.75" customHeight="1" x14ac:dyDescent="0.2">
      <c r="B326" s="40" t="s">
        <v>75</v>
      </c>
      <c r="C326" s="4">
        <v>120</v>
      </c>
      <c r="D326" s="4">
        <v>70</v>
      </c>
      <c r="E326" s="4">
        <v>20</v>
      </c>
      <c r="F326" s="4">
        <v>10</v>
      </c>
      <c r="G326" s="4">
        <v>10</v>
      </c>
      <c r="I326" s="15">
        <v>22</v>
      </c>
      <c r="J326" s="15">
        <v>16</v>
      </c>
      <c r="K326" s="15">
        <v>54</v>
      </c>
      <c r="L326" s="15">
        <v>37</v>
      </c>
      <c r="M326" s="15">
        <v>71</v>
      </c>
    </row>
    <row r="327" spans="1:13" ht="12.75" customHeight="1" x14ac:dyDescent="0.2">
      <c r="B327" s="40" t="s">
        <v>26</v>
      </c>
      <c r="C327" s="4">
        <v>60</v>
      </c>
      <c r="D327" s="4">
        <v>50</v>
      </c>
      <c r="E327" s="4">
        <v>10</v>
      </c>
      <c r="F327" s="4">
        <v>0</v>
      </c>
      <c r="G327" s="4">
        <v>0</v>
      </c>
      <c r="I327" s="15">
        <v>10</v>
      </c>
      <c r="J327" s="15">
        <v>9</v>
      </c>
      <c r="K327" s="15">
        <v>24</v>
      </c>
      <c r="L327" s="15">
        <v>10</v>
      </c>
      <c r="M327" s="15" t="s">
        <v>74</v>
      </c>
    </row>
    <row r="328" spans="1:13" ht="12.75" customHeight="1" x14ac:dyDescent="0.2">
      <c r="B328" s="40" t="s">
        <v>27</v>
      </c>
      <c r="C328" s="4">
        <v>-40</v>
      </c>
      <c r="D328" s="4">
        <v>-40</v>
      </c>
      <c r="E328" s="4">
        <v>0</v>
      </c>
      <c r="F328" s="4">
        <v>-10</v>
      </c>
      <c r="G328" s="4">
        <v>10</v>
      </c>
      <c r="I328" s="15" t="s">
        <v>74</v>
      </c>
      <c r="J328" s="15" t="s">
        <v>74</v>
      </c>
      <c r="K328" s="15" t="s">
        <v>74</v>
      </c>
      <c r="L328" s="15" t="s">
        <v>74</v>
      </c>
      <c r="M328" s="15">
        <v>54</v>
      </c>
    </row>
    <row r="329" spans="1:13" ht="12.75" customHeight="1" x14ac:dyDescent="0.2">
      <c r="B329" s="40" t="s">
        <v>118</v>
      </c>
      <c r="C329" s="4">
        <v>40</v>
      </c>
      <c r="D329" s="4">
        <v>20</v>
      </c>
      <c r="E329" s="4">
        <v>10</v>
      </c>
      <c r="F329" s="4">
        <v>10</v>
      </c>
      <c r="G329" s="4">
        <v>10</v>
      </c>
      <c r="I329" s="15">
        <v>7</v>
      </c>
      <c r="J329" s="15">
        <v>4</v>
      </c>
      <c r="K329" s="15">
        <v>15</v>
      </c>
      <c r="L329" s="15">
        <v>21</v>
      </c>
      <c r="M329" s="15">
        <v>38</v>
      </c>
    </row>
    <row r="330" spans="1:13" ht="12.75" customHeight="1" x14ac:dyDescent="0.2">
      <c r="B330" s="40" t="s">
        <v>141</v>
      </c>
      <c r="C330" s="4">
        <v>40</v>
      </c>
      <c r="D330" s="4">
        <v>40</v>
      </c>
      <c r="E330" s="4">
        <v>0</v>
      </c>
      <c r="F330" s="4">
        <v>0</v>
      </c>
      <c r="G330" s="4">
        <v>0</v>
      </c>
      <c r="I330" s="15">
        <v>7</v>
      </c>
      <c r="J330" s="15">
        <v>8</v>
      </c>
      <c r="K330" s="15">
        <v>5</v>
      </c>
      <c r="L330" s="15">
        <v>1</v>
      </c>
      <c r="M330" s="15" t="s">
        <v>74</v>
      </c>
    </row>
    <row r="331" spans="1:13" ht="12.75" customHeight="1" x14ac:dyDescent="0.2">
      <c r="B331" s="40" t="s">
        <v>162</v>
      </c>
      <c r="C331" s="4">
        <v>-10</v>
      </c>
      <c r="D331" s="4">
        <v>-20</v>
      </c>
      <c r="E331" s="4">
        <v>0</v>
      </c>
      <c r="F331" s="4">
        <v>0</v>
      </c>
      <c r="G331" s="4">
        <v>10</v>
      </c>
      <c r="I331" s="15" t="s">
        <v>74</v>
      </c>
      <c r="J331" s="15" t="s">
        <v>74</v>
      </c>
      <c r="K331" s="15" t="s">
        <v>74</v>
      </c>
      <c r="L331" s="15">
        <v>5</v>
      </c>
      <c r="M331" s="15">
        <v>43</v>
      </c>
    </row>
    <row r="332" spans="1:13" ht="12.75" customHeight="1" x14ac:dyDescent="0.2">
      <c r="B332" s="40" t="s">
        <v>165</v>
      </c>
      <c r="C332" s="4">
        <v>-50</v>
      </c>
      <c r="D332" s="4">
        <v>-50</v>
      </c>
      <c r="E332" s="4">
        <v>-10</v>
      </c>
      <c r="F332" s="4">
        <v>-10</v>
      </c>
      <c r="G332" s="4">
        <v>20</v>
      </c>
      <c r="I332" s="15" t="s">
        <v>74</v>
      </c>
      <c r="J332" s="15" t="s">
        <v>74</v>
      </c>
      <c r="K332" s="15" t="s">
        <v>74</v>
      </c>
      <c r="L332" s="15" t="s">
        <v>74</v>
      </c>
      <c r="M332" s="15">
        <v>94</v>
      </c>
    </row>
    <row r="333" spans="1:13" ht="12.75" customHeight="1" x14ac:dyDescent="0.2">
      <c r="B333" s="40" t="s">
        <v>177</v>
      </c>
      <c r="C333" s="4">
        <v>-20</v>
      </c>
      <c r="D333" s="4">
        <v>-50</v>
      </c>
      <c r="E333" s="4">
        <v>0</v>
      </c>
      <c r="F333" s="4">
        <v>20</v>
      </c>
      <c r="G333" s="4">
        <v>10</v>
      </c>
      <c r="I333" s="15" t="s">
        <v>74</v>
      </c>
      <c r="J333" s="15" t="s">
        <v>74</v>
      </c>
      <c r="K333" s="15">
        <v>5</v>
      </c>
      <c r="L333" s="15">
        <v>45</v>
      </c>
      <c r="M333" s="15">
        <v>34</v>
      </c>
    </row>
    <row r="334" spans="1:13" ht="12.75" customHeight="1" x14ac:dyDescent="0.2">
      <c r="B334" s="50" t="s">
        <v>185</v>
      </c>
      <c r="C334" s="4">
        <v>110</v>
      </c>
      <c r="D334" s="4">
        <v>90</v>
      </c>
      <c r="E334" s="4">
        <v>0</v>
      </c>
      <c r="F334" s="4">
        <v>0</v>
      </c>
      <c r="G334" s="4">
        <v>10</v>
      </c>
      <c r="I334" s="15">
        <v>13</v>
      </c>
      <c r="J334" s="15">
        <v>13</v>
      </c>
      <c r="K334" s="15">
        <v>2</v>
      </c>
      <c r="L334" s="15" t="s">
        <v>74</v>
      </c>
      <c r="M334" s="15">
        <v>43</v>
      </c>
    </row>
    <row r="335" spans="1:13" ht="12.75" customHeight="1" x14ac:dyDescent="0.2">
      <c r="B335" s="50" t="s">
        <v>190</v>
      </c>
      <c r="C335" s="4">
        <v>-60</v>
      </c>
      <c r="D335" s="4">
        <v>-60</v>
      </c>
      <c r="E335" s="4">
        <v>0</v>
      </c>
      <c r="F335" s="4">
        <v>0</v>
      </c>
      <c r="G335" s="4">
        <v>-10</v>
      </c>
      <c r="I335" s="15" t="s">
        <v>74</v>
      </c>
      <c r="J335" s="15" t="s">
        <v>74</v>
      </c>
      <c r="K335" s="15">
        <v>7</v>
      </c>
      <c r="L335" s="15">
        <v>10</v>
      </c>
      <c r="M335" s="15" t="s">
        <v>74</v>
      </c>
    </row>
    <row r="336" spans="1:13" ht="12.75" customHeight="1" x14ac:dyDescent="0.2">
      <c r="B336" s="50" t="s">
        <v>187</v>
      </c>
      <c r="C336" s="4">
        <v>50</v>
      </c>
      <c r="D336" s="4">
        <v>40</v>
      </c>
      <c r="E336" s="4">
        <v>10</v>
      </c>
      <c r="F336" s="4">
        <v>10</v>
      </c>
      <c r="G336" s="4">
        <v>-10</v>
      </c>
      <c r="I336" s="15">
        <v>5</v>
      </c>
      <c r="J336" s="15">
        <v>6</v>
      </c>
      <c r="K336" s="15">
        <v>8</v>
      </c>
      <c r="L336" s="15">
        <v>28</v>
      </c>
      <c r="M336" s="15" t="s">
        <v>74</v>
      </c>
    </row>
    <row r="337" spans="1:13" ht="12.75" customHeight="1" x14ac:dyDescent="0.2">
      <c r="B337" s="50" t="s">
        <v>210</v>
      </c>
      <c r="C337" s="4">
        <v>-10</v>
      </c>
      <c r="D337" s="4">
        <v>0</v>
      </c>
      <c r="E337" s="4">
        <v>10</v>
      </c>
      <c r="F337" s="4">
        <v>0</v>
      </c>
      <c r="G337" s="4">
        <v>-10</v>
      </c>
      <c r="I337" s="15" t="s">
        <v>74</v>
      </c>
      <c r="J337" s="15" t="s">
        <v>74</v>
      </c>
      <c r="K337" s="15">
        <v>7</v>
      </c>
      <c r="L337" s="15" t="s">
        <v>74</v>
      </c>
      <c r="M337" s="15" t="s">
        <v>74</v>
      </c>
    </row>
    <row r="338" spans="1:13" ht="12.75" customHeight="1" x14ac:dyDescent="0.2">
      <c r="B338" s="50" t="s">
        <v>232</v>
      </c>
      <c r="C338" s="4">
        <v>10</v>
      </c>
      <c r="D338" s="4">
        <v>10</v>
      </c>
      <c r="E338" s="4">
        <v>10</v>
      </c>
      <c r="F338" s="4">
        <v>-10</v>
      </c>
      <c r="G338" s="4">
        <v>0</v>
      </c>
      <c r="I338" s="15">
        <v>1</v>
      </c>
      <c r="J338" s="15">
        <v>2</v>
      </c>
      <c r="K338" s="15">
        <v>14</v>
      </c>
      <c r="L338" s="15" t="s">
        <v>74</v>
      </c>
      <c r="M338" s="15" t="s">
        <v>74</v>
      </c>
    </row>
    <row r="339" spans="1:13" ht="12.75" customHeight="1" x14ac:dyDescent="0.2">
      <c r="B339" s="50" t="s">
        <v>237</v>
      </c>
      <c r="C339" s="4">
        <v>20</v>
      </c>
      <c r="D339" s="4">
        <v>-20</v>
      </c>
      <c r="E339" s="4">
        <v>10</v>
      </c>
      <c r="F339" s="4">
        <v>10</v>
      </c>
      <c r="G339" s="4">
        <v>10</v>
      </c>
      <c r="I339" s="15">
        <v>3</v>
      </c>
      <c r="J339" s="15" t="s">
        <v>74</v>
      </c>
      <c r="K339" s="15">
        <v>20</v>
      </c>
      <c r="L339" s="15">
        <v>26</v>
      </c>
      <c r="M339" s="15">
        <v>30</v>
      </c>
    </row>
    <row r="340" spans="1:13" ht="12.75" customHeight="1" x14ac:dyDescent="0.2">
      <c r="C340" s="4"/>
      <c r="D340" s="4"/>
      <c r="E340" s="4"/>
      <c r="F340" s="4"/>
      <c r="G340" s="4"/>
      <c r="I340" s="15"/>
      <c r="J340" s="15"/>
      <c r="K340" s="15"/>
      <c r="L340" s="15"/>
      <c r="M340" s="15"/>
    </row>
    <row r="341" spans="1:13" ht="12.75" customHeight="1" x14ac:dyDescent="0.2">
      <c r="A341" s="213" t="s">
        <v>155</v>
      </c>
      <c r="B341" s="213"/>
      <c r="C341" s="213"/>
      <c r="D341" s="213"/>
      <c r="E341" s="4"/>
      <c r="F341" s="4"/>
      <c r="G341" s="4"/>
      <c r="I341" s="15"/>
      <c r="J341" s="15"/>
      <c r="K341" s="15"/>
      <c r="L341" s="15"/>
      <c r="M341" s="15"/>
    </row>
    <row r="342" spans="1:13" ht="6" customHeight="1" x14ac:dyDescent="0.2">
      <c r="A342" s="62"/>
      <c r="C342" s="4"/>
      <c r="D342" s="4"/>
      <c r="E342" s="4"/>
      <c r="F342" s="4"/>
      <c r="G342" s="4"/>
      <c r="I342" s="15"/>
      <c r="J342" s="15"/>
      <c r="K342" s="15"/>
      <c r="L342" s="15"/>
      <c r="M342" s="15"/>
    </row>
    <row r="343" spans="1:13" ht="12.75" customHeight="1" x14ac:dyDescent="0.2">
      <c r="A343" s="39"/>
      <c r="C343" s="217" t="s">
        <v>126</v>
      </c>
      <c r="D343" s="217"/>
      <c r="E343" s="217"/>
      <c r="F343" s="217"/>
      <c r="G343" s="217"/>
      <c r="H343" s="9"/>
      <c r="I343" s="218" t="s">
        <v>127</v>
      </c>
      <c r="J343" s="218"/>
      <c r="K343" s="218"/>
      <c r="L343" s="218"/>
      <c r="M343" s="218"/>
    </row>
    <row r="344" spans="1:13" ht="12.75" customHeight="1" x14ac:dyDescent="0.2">
      <c r="A344" s="39"/>
      <c r="C344" s="19" t="s">
        <v>4</v>
      </c>
      <c r="D344" s="19" t="s">
        <v>0</v>
      </c>
      <c r="E344" s="19" t="s">
        <v>1</v>
      </c>
      <c r="F344" s="19" t="s">
        <v>2</v>
      </c>
      <c r="G344" s="19" t="s">
        <v>3</v>
      </c>
      <c r="H344" s="19"/>
      <c r="I344" s="18" t="s">
        <v>4</v>
      </c>
      <c r="J344" s="18" t="s">
        <v>0</v>
      </c>
      <c r="K344" s="18" t="s">
        <v>1</v>
      </c>
      <c r="L344" s="18" t="s">
        <v>2</v>
      </c>
      <c r="M344" s="18" t="s">
        <v>3</v>
      </c>
    </row>
    <row r="345" spans="1:13" ht="12.75" customHeight="1" x14ac:dyDescent="0.2">
      <c r="B345" s="40" t="s">
        <v>75</v>
      </c>
      <c r="C345" s="4">
        <v>10</v>
      </c>
      <c r="D345" s="4">
        <v>10</v>
      </c>
      <c r="E345" s="4">
        <v>0</v>
      </c>
      <c r="F345" s="4">
        <v>0</v>
      </c>
      <c r="G345" s="4">
        <v>0</v>
      </c>
      <c r="I345" s="15">
        <v>24</v>
      </c>
      <c r="J345" s="15">
        <v>16</v>
      </c>
      <c r="K345" s="15">
        <v>60</v>
      </c>
      <c r="L345" s="15">
        <v>100</v>
      </c>
      <c r="M345" s="15">
        <v>33</v>
      </c>
    </row>
    <row r="346" spans="1:13" ht="12.75" customHeight="1" x14ac:dyDescent="0.2">
      <c r="B346" s="40" t="s">
        <v>26</v>
      </c>
      <c r="C346" s="4">
        <v>0</v>
      </c>
      <c r="D346" s="4">
        <v>0</v>
      </c>
      <c r="E346" s="4">
        <v>0</v>
      </c>
      <c r="F346" s="4">
        <v>0</v>
      </c>
      <c r="G346" s="4">
        <v>0</v>
      </c>
      <c r="I346" s="15">
        <v>5</v>
      </c>
      <c r="J346" s="15">
        <v>4</v>
      </c>
      <c r="K346" s="15" t="s">
        <v>74</v>
      </c>
      <c r="L346" s="15">
        <v>0</v>
      </c>
      <c r="M346" s="15">
        <v>300</v>
      </c>
    </row>
    <row r="347" spans="1:13" ht="12.75" customHeight="1" x14ac:dyDescent="0.2">
      <c r="B347" s="40" t="s">
        <v>27</v>
      </c>
      <c r="C347" s="4">
        <v>10</v>
      </c>
      <c r="D347" s="4">
        <v>10</v>
      </c>
      <c r="E347" s="4">
        <v>0</v>
      </c>
      <c r="F347" s="4">
        <v>0</v>
      </c>
      <c r="G347" s="4">
        <v>0</v>
      </c>
      <c r="I347" s="15">
        <v>28</v>
      </c>
      <c r="J347" s="15">
        <v>25</v>
      </c>
      <c r="K347" s="15">
        <v>8</v>
      </c>
      <c r="L347" s="15">
        <v>400</v>
      </c>
      <c r="M347" s="15" t="s">
        <v>74</v>
      </c>
    </row>
    <row r="348" spans="1:13" ht="12.75" customHeight="1" x14ac:dyDescent="0.2">
      <c r="B348" s="40" t="s">
        <v>118</v>
      </c>
      <c r="C348" s="4">
        <v>-10</v>
      </c>
      <c r="D348" s="4">
        <v>-10</v>
      </c>
      <c r="E348" s="4">
        <v>0</v>
      </c>
      <c r="F348" s="4">
        <v>0</v>
      </c>
      <c r="G348" s="4">
        <v>0</v>
      </c>
      <c r="I348" s="15" t="s">
        <v>74</v>
      </c>
      <c r="J348" s="15" t="s">
        <v>74</v>
      </c>
      <c r="K348" s="15" t="s">
        <v>74</v>
      </c>
      <c r="L348" s="15">
        <v>50</v>
      </c>
      <c r="M348" s="15">
        <v>100</v>
      </c>
    </row>
    <row r="349" spans="1:13" ht="12.75" customHeight="1" x14ac:dyDescent="0.2">
      <c r="B349" s="40" t="s">
        <v>141</v>
      </c>
      <c r="C349" s="4">
        <v>-10</v>
      </c>
      <c r="D349" s="4">
        <v>-10</v>
      </c>
      <c r="E349" s="4">
        <v>-10</v>
      </c>
      <c r="F349" s="4">
        <v>0</v>
      </c>
      <c r="G349" s="4">
        <v>0</v>
      </c>
      <c r="I349" s="15" t="s">
        <v>74</v>
      </c>
      <c r="J349" s="15" t="s">
        <v>74</v>
      </c>
      <c r="K349" s="15" t="s">
        <v>74</v>
      </c>
      <c r="L349" s="15">
        <v>45</v>
      </c>
      <c r="M349" s="15" t="s">
        <v>74</v>
      </c>
    </row>
    <row r="350" spans="1:13" ht="12.75" customHeight="1" x14ac:dyDescent="0.2">
      <c r="B350" s="40" t="s">
        <v>162</v>
      </c>
      <c r="C350" s="4">
        <v>0</v>
      </c>
      <c r="D350" s="4">
        <v>-20</v>
      </c>
      <c r="E350" s="4">
        <v>0</v>
      </c>
      <c r="F350" s="4">
        <v>10</v>
      </c>
      <c r="G350" s="4">
        <v>0</v>
      </c>
      <c r="I350" s="15" t="s">
        <v>74</v>
      </c>
      <c r="J350" s="15" t="s">
        <v>74</v>
      </c>
      <c r="K350" s="15" t="s">
        <v>74</v>
      </c>
      <c r="L350" s="15">
        <v>550</v>
      </c>
      <c r="M350" s="15">
        <v>100</v>
      </c>
    </row>
    <row r="351" spans="1:13" ht="12.75" customHeight="1" x14ac:dyDescent="0.2">
      <c r="B351" s="40" t="s">
        <v>165</v>
      </c>
      <c r="C351" s="4">
        <v>10</v>
      </c>
      <c r="D351" s="4">
        <v>0</v>
      </c>
      <c r="E351" s="4">
        <v>0</v>
      </c>
      <c r="F351" s="4">
        <v>0</v>
      </c>
      <c r="G351" s="4">
        <v>0</v>
      </c>
      <c r="I351" s="15">
        <v>11</v>
      </c>
      <c r="J351" s="15">
        <v>7</v>
      </c>
      <c r="K351" s="15" t="s">
        <v>74</v>
      </c>
      <c r="L351" s="15">
        <v>71</v>
      </c>
      <c r="M351" s="15" t="s">
        <v>74</v>
      </c>
    </row>
    <row r="352" spans="1:13" ht="12.75" customHeight="1" x14ac:dyDescent="0.2">
      <c r="B352" s="40" t="s">
        <v>177</v>
      </c>
      <c r="C352" s="4">
        <v>0</v>
      </c>
      <c r="D352" s="4">
        <v>0</v>
      </c>
      <c r="E352" s="4">
        <v>0</v>
      </c>
      <c r="F352" s="4">
        <v>0</v>
      </c>
      <c r="G352" s="4">
        <v>0</v>
      </c>
      <c r="I352" s="15" t="s">
        <v>74</v>
      </c>
      <c r="J352" s="15" t="s">
        <v>74</v>
      </c>
      <c r="K352" s="15">
        <v>17</v>
      </c>
      <c r="L352" s="15">
        <v>25</v>
      </c>
      <c r="M352" s="15" t="s">
        <v>74</v>
      </c>
    </row>
    <row r="353" spans="1:13" ht="12.75" customHeight="1" x14ac:dyDescent="0.2">
      <c r="B353" s="50" t="s">
        <v>185</v>
      </c>
      <c r="C353" s="4">
        <v>-20</v>
      </c>
      <c r="D353" s="4">
        <v>-10</v>
      </c>
      <c r="E353" s="4">
        <v>-10</v>
      </c>
      <c r="F353" s="4">
        <v>0</v>
      </c>
      <c r="G353" s="4">
        <v>0</v>
      </c>
      <c r="I353" s="15" t="s">
        <v>74</v>
      </c>
      <c r="J353" s="15" t="s">
        <v>74</v>
      </c>
      <c r="K353" s="15" t="s">
        <v>74</v>
      </c>
      <c r="L353" s="15" t="s">
        <v>74</v>
      </c>
      <c r="M353" s="15">
        <v>50</v>
      </c>
    </row>
    <row r="354" spans="1:13" ht="12.75" customHeight="1" x14ac:dyDescent="0.2">
      <c r="B354" s="50" t="s">
        <v>190</v>
      </c>
      <c r="C354" s="4">
        <v>-30</v>
      </c>
      <c r="D354" s="4">
        <v>-20</v>
      </c>
      <c r="E354" s="4">
        <v>-10</v>
      </c>
      <c r="F354" s="4">
        <v>0</v>
      </c>
      <c r="G354" s="4">
        <v>0</v>
      </c>
      <c r="I354" s="15" t="s">
        <v>74</v>
      </c>
      <c r="J354" s="15" t="s">
        <v>74</v>
      </c>
      <c r="K354" s="15" t="s">
        <v>74</v>
      </c>
      <c r="L354" s="15">
        <v>0</v>
      </c>
      <c r="M354" s="15" t="s">
        <v>74</v>
      </c>
    </row>
    <row r="355" spans="1:13" ht="12.75" customHeight="1" x14ac:dyDescent="0.2">
      <c r="B355" s="50" t="s">
        <v>187</v>
      </c>
      <c r="C355" s="4">
        <v>10</v>
      </c>
      <c r="D355" s="4">
        <v>0</v>
      </c>
      <c r="E355" s="4">
        <v>0</v>
      </c>
      <c r="F355" s="4">
        <v>0</v>
      </c>
      <c r="G355" s="4">
        <v>0</v>
      </c>
      <c r="I355" s="15">
        <v>9</v>
      </c>
      <c r="J355" s="15">
        <v>6</v>
      </c>
      <c r="K355" s="15">
        <v>36</v>
      </c>
      <c r="L355" s="15">
        <v>0</v>
      </c>
      <c r="M355" s="15" t="s">
        <v>74</v>
      </c>
    </row>
    <row r="356" spans="1:13" ht="12.75" customHeight="1" x14ac:dyDescent="0.2">
      <c r="B356" s="50" t="s">
        <v>210</v>
      </c>
      <c r="C356" s="4">
        <v>-30</v>
      </c>
      <c r="D356" s="4">
        <v>-10</v>
      </c>
      <c r="E356" s="4">
        <v>-10</v>
      </c>
      <c r="F356" s="4">
        <v>-10</v>
      </c>
      <c r="G356" s="4">
        <v>0</v>
      </c>
      <c r="I356" s="15" t="s">
        <v>74</v>
      </c>
      <c r="J356" s="15" t="s">
        <v>74</v>
      </c>
      <c r="K356" s="15" t="s">
        <v>74</v>
      </c>
      <c r="L356" s="15" t="s">
        <v>74</v>
      </c>
      <c r="M356" s="15" t="s">
        <v>74</v>
      </c>
    </row>
    <row r="357" spans="1:13" ht="12.75" customHeight="1" x14ac:dyDescent="0.2">
      <c r="B357" s="50" t="s">
        <v>232</v>
      </c>
      <c r="C357" s="4">
        <v>0</v>
      </c>
      <c r="D357" s="4">
        <v>0</v>
      </c>
      <c r="E357" s="4">
        <v>0</v>
      </c>
      <c r="F357" s="4">
        <v>0</v>
      </c>
      <c r="G357" s="4">
        <v>0</v>
      </c>
      <c r="I357" s="15">
        <v>5</v>
      </c>
      <c r="J357" s="15">
        <v>0</v>
      </c>
      <c r="K357" s="15" t="s">
        <v>74</v>
      </c>
      <c r="L357" s="15">
        <v>57</v>
      </c>
      <c r="M357" s="15">
        <v>0</v>
      </c>
    </row>
    <row r="358" spans="1:13" ht="12.75" customHeight="1" x14ac:dyDescent="0.2">
      <c r="B358" s="50" t="s">
        <v>237</v>
      </c>
      <c r="C358" s="4">
        <v>-80</v>
      </c>
      <c r="D358" s="4">
        <v>-40</v>
      </c>
      <c r="E358" s="4">
        <v>-20</v>
      </c>
      <c r="F358" s="4">
        <v>-10</v>
      </c>
      <c r="G358" s="4">
        <v>0</v>
      </c>
      <c r="I358" s="15" t="s">
        <v>74</v>
      </c>
      <c r="J358" s="15" t="s">
        <v>74</v>
      </c>
      <c r="K358" s="15" t="s">
        <v>74</v>
      </c>
      <c r="L358" s="15" t="s">
        <v>74</v>
      </c>
      <c r="M358" s="15">
        <v>0</v>
      </c>
    </row>
    <row r="359" spans="1:13" ht="12.75" customHeight="1" x14ac:dyDescent="0.2">
      <c r="B359" s="40"/>
      <c r="C359" s="4"/>
      <c r="D359" s="4"/>
      <c r="E359" s="4"/>
      <c r="F359" s="4"/>
      <c r="G359" s="4"/>
      <c r="I359" s="15"/>
      <c r="J359" s="15"/>
      <c r="K359" s="15"/>
      <c r="L359" s="15"/>
      <c r="M359" s="15"/>
    </row>
    <row r="360" spans="1:13" ht="12.75" customHeight="1" x14ac:dyDescent="0.2">
      <c r="A360" s="213" t="s">
        <v>156</v>
      </c>
      <c r="B360" s="213"/>
      <c r="C360" s="213"/>
      <c r="D360" s="213"/>
      <c r="E360" s="4"/>
      <c r="F360" s="4"/>
      <c r="G360" s="4"/>
      <c r="I360" s="15"/>
      <c r="J360" s="15"/>
      <c r="K360" s="15"/>
      <c r="L360" s="15"/>
      <c r="M360" s="15"/>
    </row>
    <row r="361" spans="1:13" ht="6" customHeight="1" x14ac:dyDescent="0.2">
      <c r="A361" s="62"/>
      <c r="C361" s="4"/>
      <c r="D361" s="4"/>
      <c r="E361" s="4"/>
      <c r="F361" s="4"/>
      <c r="G361" s="4"/>
      <c r="I361" s="15"/>
      <c r="J361" s="15"/>
      <c r="K361" s="15"/>
      <c r="L361" s="15"/>
      <c r="M361" s="15"/>
    </row>
    <row r="362" spans="1:13" ht="12.75" customHeight="1" x14ac:dyDescent="0.2">
      <c r="A362" s="39"/>
      <c r="C362" s="217" t="s">
        <v>126</v>
      </c>
      <c r="D362" s="217"/>
      <c r="E362" s="217"/>
      <c r="F362" s="217"/>
      <c r="G362" s="217"/>
      <c r="H362" s="9"/>
      <c r="I362" s="218" t="s">
        <v>127</v>
      </c>
      <c r="J362" s="218"/>
      <c r="K362" s="218"/>
      <c r="L362" s="218"/>
      <c r="M362" s="218"/>
    </row>
    <row r="363" spans="1:13" ht="12.75" customHeight="1" x14ac:dyDescent="0.2">
      <c r="A363" s="39"/>
      <c r="C363" s="19" t="s">
        <v>4</v>
      </c>
      <c r="D363" s="19" t="s">
        <v>0</v>
      </c>
      <c r="E363" s="19" t="s">
        <v>1</v>
      </c>
      <c r="F363" s="19" t="s">
        <v>2</v>
      </c>
      <c r="G363" s="19" t="s">
        <v>3</v>
      </c>
      <c r="H363" s="19"/>
      <c r="I363" s="18" t="s">
        <v>4</v>
      </c>
      <c r="J363" s="18" t="s">
        <v>0</v>
      </c>
      <c r="K363" s="18" t="s">
        <v>1</v>
      </c>
      <c r="L363" s="18" t="s">
        <v>2</v>
      </c>
      <c r="M363" s="18" t="s">
        <v>3</v>
      </c>
    </row>
    <row r="364" spans="1:13" ht="12.75" customHeight="1" x14ac:dyDescent="0.2">
      <c r="B364" s="40" t="s">
        <v>75</v>
      </c>
      <c r="C364" s="4">
        <v>130</v>
      </c>
      <c r="D364" s="4">
        <v>30</v>
      </c>
      <c r="E364" s="4">
        <v>10</v>
      </c>
      <c r="F364" s="4">
        <v>20</v>
      </c>
      <c r="G364" s="4">
        <v>80</v>
      </c>
      <c r="I364" s="15">
        <v>29</v>
      </c>
      <c r="J364" s="15">
        <v>20</v>
      </c>
      <c r="K364" s="15">
        <v>12</v>
      </c>
      <c r="L364" s="15">
        <v>17</v>
      </c>
      <c r="M364" s="15">
        <v>46</v>
      </c>
    </row>
    <row r="365" spans="1:13" ht="12.75" customHeight="1" x14ac:dyDescent="0.2">
      <c r="B365" s="40" t="s">
        <v>26</v>
      </c>
      <c r="C365" s="4">
        <v>30</v>
      </c>
      <c r="D365" s="4">
        <v>10</v>
      </c>
      <c r="E365" s="4">
        <v>0</v>
      </c>
      <c r="F365" s="4">
        <v>0</v>
      </c>
      <c r="G365" s="4">
        <v>30</v>
      </c>
      <c r="I365" s="15">
        <v>7</v>
      </c>
      <c r="J365" s="15">
        <v>4</v>
      </c>
      <c r="K365" s="15" t="s">
        <v>74</v>
      </c>
      <c r="L365" s="15">
        <v>2</v>
      </c>
      <c r="M365" s="15">
        <v>14</v>
      </c>
    </row>
    <row r="366" spans="1:13" ht="12.75" customHeight="1" x14ac:dyDescent="0.2">
      <c r="B366" s="40" t="s">
        <v>27</v>
      </c>
      <c r="C366" s="4">
        <v>20</v>
      </c>
      <c r="D366" s="4">
        <v>-20</v>
      </c>
      <c r="E366" s="4">
        <v>0</v>
      </c>
      <c r="F366" s="4">
        <v>-10</v>
      </c>
      <c r="G366" s="4">
        <v>40</v>
      </c>
      <c r="I366" s="15">
        <v>3</v>
      </c>
      <c r="J366" s="15" t="s">
        <v>74</v>
      </c>
      <c r="K366" s="15">
        <v>4</v>
      </c>
      <c r="L366" s="15" t="s">
        <v>74</v>
      </c>
      <c r="M366" s="15">
        <v>21</v>
      </c>
    </row>
    <row r="367" spans="1:13" ht="12.75" customHeight="1" x14ac:dyDescent="0.2">
      <c r="B367" s="40" t="s">
        <v>118</v>
      </c>
      <c r="C367" s="4">
        <v>20</v>
      </c>
      <c r="D367" s="4">
        <v>10</v>
      </c>
      <c r="E367" s="4">
        <v>-10</v>
      </c>
      <c r="F367" s="4">
        <v>10</v>
      </c>
      <c r="G367" s="4">
        <v>10</v>
      </c>
      <c r="I367" s="15">
        <v>5</v>
      </c>
      <c r="J367" s="15">
        <v>8</v>
      </c>
      <c r="K367" s="15" t="s">
        <v>74</v>
      </c>
      <c r="L367" s="15">
        <v>14</v>
      </c>
      <c r="M367" s="15">
        <v>5</v>
      </c>
    </row>
    <row r="368" spans="1:13" ht="12.75" customHeight="1" x14ac:dyDescent="0.2">
      <c r="B368" s="40" t="s">
        <v>141</v>
      </c>
      <c r="C368" s="4">
        <v>120</v>
      </c>
      <c r="D368" s="4">
        <v>40</v>
      </c>
      <c r="E368" s="4">
        <v>-10</v>
      </c>
      <c r="F368" s="4">
        <v>20</v>
      </c>
      <c r="G368" s="4">
        <v>70</v>
      </c>
      <c r="I368" s="15">
        <v>25</v>
      </c>
      <c r="J368" s="15">
        <v>30</v>
      </c>
      <c r="K368" s="15" t="s">
        <v>74</v>
      </c>
      <c r="L368" s="15">
        <v>16</v>
      </c>
      <c r="M368" s="15">
        <v>38</v>
      </c>
    </row>
    <row r="369" spans="1:13" ht="12.75" customHeight="1" x14ac:dyDescent="0.2">
      <c r="B369" s="40" t="s">
        <v>162</v>
      </c>
      <c r="C369" s="4">
        <v>100</v>
      </c>
      <c r="D369" s="4">
        <v>30</v>
      </c>
      <c r="E369" s="4">
        <v>10</v>
      </c>
      <c r="F369" s="4">
        <v>40</v>
      </c>
      <c r="G369" s="4">
        <v>20</v>
      </c>
      <c r="I369" s="15">
        <v>21</v>
      </c>
      <c r="J369" s="15">
        <v>23</v>
      </c>
      <c r="K369" s="15">
        <v>8</v>
      </c>
      <c r="L369" s="15">
        <v>41</v>
      </c>
      <c r="M369" s="15">
        <v>13</v>
      </c>
    </row>
    <row r="370" spans="1:13" ht="12.75" customHeight="1" x14ac:dyDescent="0.2">
      <c r="B370" s="40" t="s">
        <v>165</v>
      </c>
      <c r="C370" s="4">
        <v>50</v>
      </c>
      <c r="D370" s="4">
        <v>20</v>
      </c>
      <c r="E370" s="4">
        <v>0</v>
      </c>
      <c r="F370" s="4">
        <v>20</v>
      </c>
      <c r="G370" s="4">
        <v>10</v>
      </c>
      <c r="I370" s="15">
        <v>10</v>
      </c>
      <c r="J370" s="15">
        <v>20</v>
      </c>
      <c r="K370" s="15">
        <v>2</v>
      </c>
      <c r="L370" s="15">
        <v>20</v>
      </c>
      <c r="M370" s="15">
        <v>4</v>
      </c>
    </row>
    <row r="371" spans="1:13" ht="12.75" customHeight="1" x14ac:dyDescent="0.2">
      <c r="B371" s="40" t="s">
        <v>177</v>
      </c>
      <c r="C371" s="4">
        <v>90</v>
      </c>
      <c r="D371" s="4">
        <v>10</v>
      </c>
      <c r="E371" s="4">
        <v>20</v>
      </c>
      <c r="F371" s="4">
        <v>0</v>
      </c>
      <c r="G371" s="4">
        <v>60</v>
      </c>
      <c r="I371" s="15">
        <v>17</v>
      </c>
      <c r="J371" s="15">
        <v>10</v>
      </c>
      <c r="K371" s="15">
        <v>36</v>
      </c>
      <c r="L371" s="15" t="s">
        <v>74</v>
      </c>
      <c r="M371" s="15">
        <v>25</v>
      </c>
    </row>
    <row r="372" spans="1:13" ht="12.75" customHeight="1" x14ac:dyDescent="0.2">
      <c r="B372" s="50" t="s">
        <v>185</v>
      </c>
      <c r="C372" s="4">
        <v>80</v>
      </c>
      <c r="D372" s="4">
        <v>30</v>
      </c>
      <c r="E372" s="4">
        <v>20</v>
      </c>
      <c r="F372" s="4">
        <v>20</v>
      </c>
      <c r="G372" s="4">
        <v>20</v>
      </c>
      <c r="I372" s="15">
        <v>15</v>
      </c>
      <c r="J372" s="15">
        <v>27</v>
      </c>
      <c r="K372" s="15">
        <v>20</v>
      </c>
      <c r="L372" s="15">
        <v>15</v>
      </c>
      <c r="M372" s="15">
        <v>8</v>
      </c>
    </row>
    <row r="373" spans="1:13" ht="12.75" customHeight="1" x14ac:dyDescent="0.2">
      <c r="B373" s="50" t="s">
        <v>190</v>
      </c>
      <c r="C373" s="4">
        <v>30</v>
      </c>
      <c r="D373" s="4">
        <v>20</v>
      </c>
      <c r="E373" s="4">
        <v>20</v>
      </c>
      <c r="F373" s="4">
        <v>20</v>
      </c>
      <c r="G373" s="4">
        <v>-20</v>
      </c>
      <c r="I373" s="15">
        <v>5</v>
      </c>
      <c r="J373" s="15">
        <v>14</v>
      </c>
      <c r="K373" s="15">
        <v>26</v>
      </c>
      <c r="L373" s="15">
        <v>13</v>
      </c>
      <c r="M373" s="15" t="s">
        <v>74</v>
      </c>
    </row>
    <row r="374" spans="1:13" ht="12.75" customHeight="1" x14ac:dyDescent="0.2">
      <c r="B374" s="50" t="s">
        <v>187</v>
      </c>
      <c r="C374" s="4">
        <v>30</v>
      </c>
      <c r="D374" s="4">
        <v>-10</v>
      </c>
      <c r="E374" s="4">
        <v>0</v>
      </c>
      <c r="F374" s="4">
        <v>30</v>
      </c>
      <c r="G374" s="4">
        <v>10</v>
      </c>
      <c r="I374" s="15">
        <v>4</v>
      </c>
      <c r="J374" s="15" t="s">
        <v>74</v>
      </c>
      <c r="K374" s="15" t="s">
        <v>74</v>
      </c>
      <c r="L374" s="15">
        <v>23</v>
      </c>
      <c r="M374" s="15">
        <v>3</v>
      </c>
    </row>
    <row r="375" spans="1:13" ht="12.75" customHeight="1" x14ac:dyDescent="0.2">
      <c r="B375" s="50" t="s">
        <v>210</v>
      </c>
      <c r="C375" s="4">
        <v>40</v>
      </c>
      <c r="D375" s="4">
        <v>-10</v>
      </c>
      <c r="E375" s="4">
        <v>20</v>
      </c>
      <c r="F375" s="4">
        <v>30</v>
      </c>
      <c r="G375" s="4">
        <v>0</v>
      </c>
      <c r="I375" s="15">
        <v>6</v>
      </c>
      <c r="J375" s="15" t="s">
        <v>74</v>
      </c>
      <c r="K375" s="15">
        <v>23</v>
      </c>
      <c r="L375" s="15">
        <v>26</v>
      </c>
      <c r="M375" s="15" t="s">
        <v>74</v>
      </c>
    </row>
    <row r="376" spans="1:13" ht="12.75" customHeight="1" x14ac:dyDescent="0.2">
      <c r="B376" s="50" t="s">
        <v>232</v>
      </c>
      <c r="C376" s="4">
        <v>170</v>
      </c>
      <c r="D376" s="4">
        <v>40</v>
      </c>
      <c r="E376" s="4">
        <v>20</v>
      </c>
      <c r="F376" s="4">
        <v>20</v>
      </c>
      <c r="G376" s="4">
        <v>100</v>
      </c>
      <c r="I376" s="15">
        <v>22</v>
      </c>
      <c r="J376" s="15">
        <v>27</v>
      </c>
      <c r="K376" s="15">
        <v>18</v>
      </c>
      <c r="L376" s="15">
        <v>11</v>
      </c>
      <c r="M376" s="15">
        <v>26</v>
      </c>
    </row>
    <row r="377" spans="1:13" ht="12.75" customHeight="1" x14ac:dyDescent="0.2">
      <c r="B377" s="50" t="s">
        <v>237</v>
      </c>
      <c r="C377" s="4">
        <v>110</v>
      </c>
      <c r="D377" s="4">
        <v>10</v>
      </c>
      <c r="E377" s="4">
        <v>20</v>
      </c>
      <c r="F377" s="4">
        <v>20</v>
      </c>
      <c r="G377" s="4">
        <v>60</v>
      </c>
      <c r="I377" s="15">
        <v>15</v>
      </c>
      <c r="J377" s="15">
        <v>10</v>
      </c>
      <c r="K377" s="15">
        <v>28</v>
      </c>
      <c r="L377" s="15">
        <v>10</v>
      </c>
      <c r="M377" s="15">
        <v>16</v>
      </c>
    </row>
    <row r="378" spans="1:13" ht="12.75" customHeight="1" x14ac:dyDescent="0.2">
      <c r="B378" s="40"/>
      <c r="C378" s="4"/>
      <c r="D378" s="4"/>
      <c r="E378" s="4"/>
      <c r="F378" s="4"/>
      <c r="G378" s="4"/>
      <c r="I378" s="15"/>
      <c r="J378" s="15"/>
      <c r="K378" s="15"/>
      <c r="L378" s="15"/>
      <c r="M378" s="15"/>
    </row>
    <row r="379" spans="1:13" ht="12.75" customHeight="1" x14ac:dyDescent="0.2">
      <c r="A379" s="216" t="s">
        <v>182</v>
      </c>
      <c r="B379" s="216"/>
      <c r="C379" s="216"/>
      <c r="D379" s="216"/>
      <c r="E379" s="216"/>
      <c r="F379" s="216"/>
      <c r="G379" s="216"/>
      <c r="H379" s="216"/>
      <c r="I379" s="216"/>
      <c r="J379" s="216"/>
      <c r="K379" s="216"/>
      <c r="L379" s="216"/>
      <c r="M379" s="15"/>
    </row>
    <row r="380" spans="1:13" ht="12.75" customHeight="1" x14ac:dyDescent="0.2">
      <c r="A380" s="216"/>
      <c r="B380" s="216"/>
      <c r="C380" s="216"/>
      <c r="D380" s="216"/>
      <c r="E380" s="216"/>
      <c r="F380" s="216"/>
      <c r="G380" s="216"/>
      <c r="H380" s="216"/>
      <c r="I380" s="216"/>
      <c r="J380" s="216"/>
      <c r="K380" s="216"/>
      <c r="L380" s="216"/>
      <c r="M380" s="15"/>
    </row>
    <row r="381" spans="1:13" ht="6.75" customHeight="1" x14ac:dyDescent="0.2">
      <c r="A381" s="39"/>
      <c r="C381" s="4"/>
      <c r="D381" s="4"/>
      <c r="E381" s="4"/>
      <c r="F381" s="4"/>
      <c r="G381" s="4"/>
      <c r="I381" s="15"/>
      <c r="J381" s="15"/>
      <c r="K381" s="15"/>
      <c r="L381" s="15"/>
      <c r="M381" s="15"/>
    </row>
    <row r="382" spans="1:13" ht="12.75" customHeight="1" x14ac:dyDescent="0.2">
      <c r="A382" s="39"/>
      <c r="C382" s="217" t="s">
        <v>126</v>
      </c>
      <c r="D382" s="217"/>
      <c r="E382" s="217"/>
      <c r="F382" s="217"/>
      <c r="G382" s="217"/>
      <c r="H382" s="9"/>
      <c r="I382" s="218" t="s">
        <v>157</v>
      </c>
      <c r="J382" s="218"/>
      <c r="K382" s="218"/>
      <c r="L382" s="218"/>
      <c r="M382" s="218"/>
    </row>
    <row r="383" spans="1:13" ht="12.75" customHeight="1" x14ac:dyDescent="0.2">
      <c r="A383" s="39"/>
      <c r="C383" s="212" t="s">
        <v>183</v>
      </c>
      <c r="D383" s="212"/>
      <c r="E383" s="212"/>
      <c r="F383" s="212"/>
      <c r="G383" s="212"/>
      <c r="H383" s="9"/>
      <c r="I383" s="219" t="s">
        <v>160</v>
      </c>
      <c r="J383" s="219"/>
      <c r="K383" s="219"/>
      <c r="L383" s="219"/>
      <c r="M383" s="219"/>
    </row>
    <row r="384" spans="1:13" ht="12.75" customHeight="1" x14ac:dyDescent="0.2">
      <c r="A384" s="39"/>
      <c r="C384" s="212"/>
      <c r="D384" s="212"/>
      <c r="E384" s="212"/>
      <c r="F384" s="212"/>
      <c r="G384" s="212"/>
      <c r="H384" s="9"/>
      <c r="I384" s="219"/>
      <c r="J384" s="219"/>
      <c r="K384" s="219"/>
      <c r="L384" s="219"/>
      <c r="M384" s="219"/>
    </row>
    <row r="385" spans="1:13" ht="12.75" customHeight="1" x14ac:dyDescent="0.2">
      <c r="A385" s="39"/>
      <c r="C385" s="19" t="s">
        <v>4</v>
      </c>
      <c r="D385" s="19" t="s">
        <v>0</v>
      </c>
      <c r="E385" s="19" t="s">
        <v>1</v>
      </c>
      <c r="F385" s="19" t="s">
        <v>2</v>
      </c>
      <c r="G385" s="19" t="s">
        <v>3</v>
      </c>
      <c r="H385" s="19"/>
      <c r="I385" s="18" t="s">
        <v>4</v>
      </c>
      <c r="J385" s="18" t="s">
        <v>0</v>
      </c>
      <c r="K385" s="18" t="s">
        <v>1</v>
      </c>
      <c r="L385" s="18" t="s">
        <v>2</v>
      </c>
      <c r="M385" s="18" t="s">
        <v>3</v>
      </c>
    </row>
    <row r="386" spans="1:13" ht="12.75" customHeight="1" x14ac:dyDescent="0.2">
      <c r="B386" s="40" t="s">
        <v>75</v>
      </c>
      <c r="C386" s="4">
        <v>1760</v>
      </c>
      <c r="D386" s="4">
        <v>220</v>
      </c>
      <c r="E386" s="4">
        <v>280</v>
      </c>
      <c r="F386" s="4">
        <v>610</v>
      </c>
      <c r="G386" s="4">
        <v>660</v>
      </c>
      <c r="I386" s="42">
        <f t="shared" ref="I386:I394" si="0">C386/C12</f>
        <v>0.71836734693877546</v>
      </c>
      <c r="J386" s="42">
        <f t="shared" ref="J386:J394" si="1">D386/D12</f>
        <v>0.53658536585365857</v>
      </c>
      <c r="K386" s="42">
        <f t="shared" ref="K386:K394" si="2">E386/E12</f>
        <v>0.65116279069767447</v>
      </c>
      <c r="L386" s="42">
        <f t="shared" ref="L386:L394" si="3">F386/F12</f>
        <v>0.84722222222222221</v>
      </c>
      <c r="M386" s="42">
        <f t="shared" ref="M386:M394" si="4">G386/G12</f>
        <v>0.7415730337078652</v>
      </c>
    </row>
    <row r="387" spans="1:13" ht="12.75" customHeight="1" x14ac:dyDescent="0.2">
      <c r="B387" s="40" t="s">
        <v>26</v>
      </c>
      <c r="C387" s="4">
        <v>1140</v>
      </c>
      <c r="D387" s="4">
        <v>70</v>
      </c>
      <c r="E387" s="4">
        <v>110</v>
      </c>
      <c r="F387" s="4">
        <v>430</v>
      </c>
      <c r="G387" s="4">
        <v>520</v>
      </c>
      <c r="I387" s="42">
        <f t="shared" si="0"/>
        <v>0.80281690140845074</v>
      </c>
      <c r="J387" s="42">
        <f t="shared" si="1"/>
        <v>0.30434782608695654</v>
      </c>
      <c r="K387" s="42">
        <f t="shared" si="2"/>
        <v>1</v>
      </c>
      <c r="L387" s="42">
        <f t="shared" si="3"/>
        <v>0.97727272727272729</v>
      </c>
      <c r="M387" s="42">
        <f t="shared" si="4"/>
        <v>0.8</v>
      </c>
    </row>
    <row r="388" spans="1:13" ht="12.75" customHeight="1" x14ac:dyDescent="0.2">
      <c r="B388" s="40" t="s">
        <v>27</v>
      </c>
      <c r="C388" s="4">
        <v>1850</v>
      </c>
      <c r="D388" s="4">
        <v>90</v>
      </c>
      <c r="E388" s="4">
        <v>200</v>
      </c>
      <c r="F388" s="4">
        <v>590</v>
      </c>
      <c r="G388" s="4">
        <v>970</v>
      </c>
      <c r="I388" s="42">
        <f t="shared" si="0"/>
        <v>0.92500000000000004</v>
      </c>
      <c r="J388" s="42">
        <f t="shared" si="1"/>
        <v>1</v>
      </c>
      <c r="K388" s="42">
        <f t="shared" si="2"/>
        <v>1.0526315789473684</v>
      </c>
      <c r="L388" s="42">
        <f t="shared" si="3"/>
        <v>0.98333333333333328</v>
      </c>
      <c r="M388" s="42">
        <f t="shared" si="4"/>
        <v>0.8660714285714286</v>
      </c>
    </row>
    <row r="389" spans="1:13" ht="12.75" customHeight="1" x14ac:dyDescent="0.2">
      <c r="B389" s="40" t="s">
        <v>118</v>
      </c>
      <c r="C389" s="4">
        <v>1230</v>
      </c>
      <c r="D389" s="4">
        <v>80</v>
      </c>
      <c r="E389" s="4">
        <v>180</v>
      </c>
      <c r="F389" s="4">
        <v>410</v>
      </c>
      <c r="G389" s="4">
        <v>560</v>
      </c>
      <c r="I389" s="42">
        <f t="shared" si="0"/>
        <v>0.76875000000000004</v>
      </c>
      <c r="J389" s="42">
        <f t="shared" si="1"/>
        <v>0.5714285714285714</v>
      </c>
      <c r="K389" s="42">
        <f t="shared" si="2"/>
        <v>0.8571428571428571</v>
      </c>
      <c r="L389" s="42">
        <f t="shared" si="3"/>
        <v>0.77358490566037741</v>
      </c>
      <c r="M389" s="42">
        <f t="shared" si="4"/>
        <v>0.76712328767123283</v>
      </c>
    </row>
    <row r="390" spans="1:13" ht="12.75" customHeight="1" x14ac:dyDescent="0.2">
      <c r="B390" s="40" t="s">
        <v>141</v>
      </c>
      <c r="C390" s="4">
        <v>3140</v>
      </c>
      <c r="D390" s="4">
        <v>140</v>
      </c>
      <c r="E390" s="4">
        <v>400</v>
      </c>
      <c r="F390" s="4">
        <v>990</v>
      </c>
      <c r="G390" s="4">
        <v>1620</v>
      </c>
      <c r="I390" s="42">
        <f t="shared" si="0"/>
        <v>0.77339901477832518</v>
      </c>
      <c r="J390" s="42">
        <f t="shared" si="1"/>
        <v>0.51851851851851849</v>
      </c>
      <c r="K390" s="42">
        <f t="shared" si="2"/>
        <v>0.65573770491803274</v>
      </c>
      <c r="L390" s="42">
        <f t="shared" si="3"/>
        <v>0.79838709677419351</v>
      </c>
      <c r="M390" s="42">
        <f t="shared" si="4"/>
        <v>0.83505154639175261</v>
      </c>
    </row>
    <row r="391" spans="1:13" ht="12.75" customHeight="1" x14ac:dyDescent="0.2">
      <c r="B391" s="40" t="s">
        <v>162</v>
      </c>
      <c r="C391" s="4">
        <v>2100</v>
      </c>
      <c r="D391" s="4">
        <v>290</v>
      </c>
      <c r="E391" s="4">
        <v>400</v>
      </c>
      <c r="F391" s="4">
        <v>660</v>
      </c>
      <c r="G391" s="4">
        <v>750</v>
      </c>
      <c r="I391" s="42">
        <f t="shared" si="0"/>
        <v>0.73684210526315785</v>
      </c>
      <c r="J391" s="42">
        <f t="shared" si="1"/>
        <v>0.64444444444444449</v>
      </c>
      <c r="K391" s="42">
        <f t="shared" si="2"/>
        <v>0.75471698113207553</v>
      </c>
      <c r="L391" s="42">
        <f t="shared" si="3"/>
        <v>0.73333333333333328</v>
      </c>
      <c r="M391" s="42">
        <f t="shared" si="4"/>
        <v>0.77319587628865982</v>
      </c>
    </row>
    <row r="392" spans="1:13" ht="12.75" customHeight="1" x14ac:dyDescent="0.2">
      <c r="B392" s="40" t="s">
        <v>165</v>
      </c>
      <c r="C392" s="4">
        <v>2310</v>
      </c>
      <c r="D392" s="4">
        <v>210</v>
      </c>
      <c r="E392" s="4">
        <v>210</v>
      </c>
      <c r="F392" s="4">
        <v>680</v>
      </c>
      <c r="G392" s="4">
        <v>1210</v>
      </c>
      <c r="I392" s="42">
        <f t="shared" si="0"/>
        <v>0.84926470588235292</v>
      </c>
      <c r="J392" s="42">
        <f t="shared" si="1"/>
        <v>1.05</v>
      </c>
      <c r="K392" s="42">
        <f t="shared" si="2"/>
        <v>0.75</v>
      </c>
      <c r="L392" s="42">
        <f t="shared" si="3"/>
        <v>0.83950617283950613</v>
      </c>
      <c r="M392" s="42">
        <f t="shared" si="4"/>
        <v>0.84027777777777779</v>
      </c>
    </row>
    <row r="393" spans="1:13" ht="12.75" customHeight="1" x14ac:dyDescent="0.2">
      <c r="B393" s="40" t="s">
        <v>177</v>
      </c>
      <c r="C393" s="4">
        <v>3790</v>
      </c>
      <c r="D393" s="4">
        <v>170</v>
      </c>
      <c r="E393" s="4">
        <v>440</v>
      </c>
      <c r="F393" s="4">
        <v>1090</v>
      </c>
      <c r="G393" s="4">
        <v>2090</v>
      </c>
      <c r="I393" s="42">
        <f t="shared" si="0"/>
        <v>0.78794178794178793</v>
      </c>
      <c r="J393" s="42">
        <f t="shared" si="1"/>
        <v>0.51515151515151514</v>
      </c>
      <c r="K393" s="42">
        <f t="shared" si="2"/>
        <v>0.72131147540983609</v>
      </c>
      <c r="L393" s="42">
        <f t="shared" si="3"/>
        <v>0.79562043795620441</v>
      </c>
      <c r="M393" s="42">
        <f t="shared" si="4"/>
        <v>0.83599999999999997</v>
      </c>
    </row>
    <row r="394" spans="1:13" ht="12.75" customHeight="1" x14ac:dyDescent="0.2">
      <c r="B394" s="50" t="s">
        <v>185</v>
      </c>
      <c r="C394" s="4">
        <v>1630</v>
      </c>
      <c r="D394" s="4">
        <v>210</v>
      </c>
      <c r="E394" s="4">
        <v>250</v>
      </c>
      <c r="F394" s="4">
        <v>500</v>
      </c>
      <c r="G394" s="4">
        <v>670</v>
      </c>
      <c r="I394" s="42">
        <f t="shared" si="0"/>
        <v>0.79126213592233008</v>
      </c>
      <c r="J394" s="42">
        <f t="shared" si="1"/>
        <v>0.72413793103448276</v>
      </c>
      <c r="K394" s="42">
        <f t="shared" si="2"/>
        <v>0.83333333333333337</v>
      </c>
      <c r="L394" s="42">
        <f t="shared" si="3"/>
        <v>0.8771929824561403</v>
      </c>
      <c r="M394" s="42">
        <f t="shared" si="4"/>
        <v>0.74444444444444446</v>
      </c>
    </row>
    <row r="395" spans="1:13" ht="12.75" customHeight="1" x14ac:dyDescent="0.2">
      <c r="B395" s="50" t="s">
        <v>190</v>
      </c>
      <c r="C395" s="4">
        <v>1800</v>
      </c>
      <c r="D395" s="4">
        <v>140</v>
      </c>
      <c r="E395" s="4">
        <v>300</v>
      </c>
      <c r="F395" s="4">
        <v>450</v>
      </c>
      <c r="G395" s="4">
        <v>910</v>
      </c>
      <c r="I395" s="42">
        <f>C395/C21</f>
        <v>3.2727272727272729</v>
      </c>
      <c r="J395" s="42" t="str">
        <f>IF($D$21&gt;0,D395/D21,".")</f>
        <v>.</v>
      </c>
      <c r="K395" s="42">
        <f t="shared" ref="K395:M396" si="5">E395/E21</f>
        <v>1.1538461538461537</v>
      </c>
      <c r="L395" s="42">
        <f t="shared" si="5"/>
        <v>5.625</v>
      </c>
      <c r="M395" s="42">
        <f t="shared" si="5"/>
        <v>4.333333333333333</v>
      </c>
    </row>
    <row r="396" spans="1:13" ht="12.75" customHeight="1" x14ac:dyDescent="0.2">
      <c r="B396" s="50" t="s">
        <v>187</v>
      </c>
      <c r="C396" s="4">
        <v>990</v>
      </c>
      <c r="D396" s="4">
        <v>110</v>
      </c>
      <c r="E396" s="4">
        <v>110</v>
      </c>
      <c r="F396" s="4">
        <v>290</v>
      </c>
      <c r="G396" s="4">
        <v>470</v>
      </c>
      <c r="I396" s="42">
        <f>C396/C22</f>
        <v>0.22863741339491916</v>
      </c>
      <c r="J396" s="42">
        <f>D396/D22</f>
        <v>0.171875</v>
      </c>
      <c r="K396" s="42">
        <f t="shared" si="5"/>
        <v>0.16176470588235295</v>
      </c>
      <c r="L396" s="42">
        <f t="shared" si="5"/>
        <v>0.2196969696969697</v>
      </c>
      <c r="M396" s="42">
        <f t="shared" si="5"/>
        <v>0.27647058823529413</v>
      </c>
    </row>
    <row r="397" spans="1:13" ht="12.75" customHeight="1" x14ac:dyDescent="0.2">
      <c r="B397" s="50" t="s">
        <v>210</v>
      </c>
      <c r="C397" s="4">
        <v>1000</v>
      </c>
      <c r="D397" s="4">
        <v>140</v>
      </c>
      <c r="E397" s="4">
        <v>170</v>
      </c>
      <c r="F397" s="4">
        <v>270</v>
      </c>
      <c r="G397" s="4">
        <v>420</v>
      </c>
      <c r="I397" s="42">
        <f>C397/C23</f>
        <v>0.75757575757575757</v>
      </c>
      <c r="J397" s="42">
        <f>D397/D23</f>
        <v>0.73684210526315785</v>
      </c>
      <c r="K397" s="42">
        <f t="shared" ref="K397" si="6">E397/E23</f>
        <v>1.1333333333333333</v>
      </c>
      <c r="L397" s="42">
        <f t="shared" ref="L397" si="7">F397/F23</f>
        <v>0.75</v>
      </c>
      <c r="M397" s="42">
        <f t="shared" ref="M397" si="8">G397/G23</f>
        <v>0.67741935483870963</v>
      </c>
    </row>
    <row r="398" spans="1:13" ht="12.75" customHeight="1" x14ac:dyDescent="0.2">
      <c r="B398" s="50" t="s">
        <v>232</v>
      </c>
      <c r="C398" s="4">
        <v>2750</v>
      </c>
      <c r="D398" s="4">
        <v>260</v>
      </c>
      <c r="E398" s="4">
        <v>410</v>
      </c>
      <c r="F398" s="4">
        <v>820</v>
      </c>
      <c r="G398" s="4">
        <v>1260</v>
      </c>
      <c r="H398" s="125"/>
      <c r="I398" s="42">
        <f>C398/C24</f>
        <v>0.66425120772946855</v>
      </c>
      <c r="J398" s="42">
        <f>D398/D24</f>
        <v>0.55319148936170215</v>
      </c>
      <c r="K398" s="42">
        <f t="shared" ref="K398" si="9">E398/E24</f>
        <v>0.7068965517241379</v>
      </c>
      <c r="L398" s="42">
        <f t="shared" ref="L398" si="10">F398/F24</f>
        <v>0.7068965517241379</v>
      </c>
      <c r="M398" s="42">
        <f t="shared" ref="M398" si="11">G398/G24</f>
        <v>0.65284974093264247</v>
      </c>
    </row>
    <row r="399" spans="1:13" ht="12.75" customHeight="1" x14ac:dyDescent="0.2">
      <c r="B399" s="50" t="s">
        <v>237</v>
      </c>
      <c r="C399" s="4">
        <v>1480</v>
      </c>
      <c r="D399" s="4">
        <v>210</v>
      </c>
      <c r="E399" s="4">
        <v>230</v>
      </c>
      <c r="F399" s="4">
        <v>420</v>
      </c>
      <c r="G399" s="4">
        <v>610</v>
      </c>
      <c r="H399" s="125"/>
      <c r="I399" s="42">
        <f>C399/C25</f>
        <v>0.82222222222222219</v>
      </c>
      <c r="J399" s="42">
        <f>D399/D25</f>
        <v>0.80769230769230771</v>
      </c>
      <c r="K399" s="42">
        <f t="shared" ref="K399" si="12">E399/E25</f>
        <v>0.92</v>
      </c>
      <c r="L399" s="42">
        <f t="shared" ref="L399" si="13">F399/F25</f>
        <v>0.79245283018867929</v>
      </c>
      <c r="M399" s="42">
        <f t="shared" ref="M399" si="14">G399/G25</f>
        <v>0.81333333333333335</v>
      </c>
    </row>
    <row r="400" spans="1:13" ht="12.75" customHeight="1" x14ac:dyDescent="0.2"/>
    <row r="401" spans="1:13" ht="11.25" customHeight="1" x14ac:dyDescent="0.2">
      <c r="A401" s="43" t="s">
        <v>24</v>
      </c>
      <c r="B401" s="14"/>
      <c r="C401" s="14"/>
      <c r="D401" s="13"/>
      <c r="E401" s="14"/>
      <c r="F401" s="13"/>
      <c r="G401" s="13"/>
      <c r="H401" s="12"/>
      <c r="I401" s="12"/>
      <c r="J401" s="12"/>
      <c r="K401" s="12"/>
    </row>
    <row r="402" spans="1:13" ht="11.25" customHeight="1" x14ac:dyDescent="0.2">
      <c r="A402" s="196" t="s">
        <v>224</v>
      </c>
      <c r="B402" s="196"/>
      <c r="C402" s="196"/>
      <c r="D402" s="196"/>
      <c r="E402" s="196"/>
      <c r="F402" s="196"/>
      <c r="G402" s="196"/>
      <c r="H402" s="196"/>
      <c r="I402" s="196"/>
      <c r="J402" s="196"/>
      <c r="K402" s="196"/>
      <c r="L402" s="196"/>
      <c r="M402" s="196"/>
    </row>
    <row r="403" spans="1:13" ht="11.25" customHeight="1" x14ac:dyDescent="0.2">
      <c r="A403" s="196"/>
      <c r="B403" s="196"/>
      <c r="C403" s="196"/>
      <c r="D403" s="196"/>
      <c r="E403" s="196"/>
      <c r="F403" s="196"/>
      <c r="G403" s="196"/>
      <c r="H403" s="196"/>
      <c r="I403" s="196"/>
      <c r="J403" s="196"/>
      <c r="K403" s="196"/>
      <c r="L403" s="196"/>
      <c r="M403" s="196"/>
    </row>
    <row r="404" spans="1:13" ht="11.25" customHeight="1" x14ac:dyDescent="0.2">
      <c r="A404" s="196"/>
      <c r="B404" s="196"/>
      <c r="C404" s="196"/>
      <c r="D404" s="196"/>
      <c r="E404" s="196"/>
      <c r="F404" s="196"/>
      <c r="G404" s="196"/>
      <c r="H404" s="196"/>
      <c r="I404" s="196"/>
      <c r="J404" s="196"/>
      <c r="K404" s="196"/>
      <c r="L404" s="196"/>
      <c r="M404" s="196"/>
    </row>
    <row r="405" spans="1:13" ht="11.25" customHeight="1" x14ac:dyDescent="0.2">
      <c r="A405" s="196" t="s">
        <v>73</v>
      </c>
      <c r="B405" s="196"/>
      <c r="C405" s="196"/>
      <c r="D405" s="196"/>
      <c r="E405" s="196"/>
      <c r="F405" s="196"/>
      <c r="G405" s="196"/>
      <c r="H405" s="196"/>
      <c r="I405" s="196"/>
      <c r="J405" s="196"/>
      <c r="K405" s="196"/>
      <c r="L405" s="196"/>
      <c r="M405" s="196"/>
    </row>
    <row r="406" spans="1:13" ht="11.25" customHeight="1" x14ac:dyDescent="0.2">
      <c r="A406" s="196"/>
      <c r="B406" s="196"/>
      <c r="C406" s="196"/>
      <c r="D406" s="196"/>
      <c r="E406" s="196"/>
      <c r="F406" s="196"/>
      <c r="G406" s="196"/>
      <c r="H406" s="196"/>
      <c r="I406" s="196"/>
      <c r="J406" s="196"/>
      <c r="K406" s="196"/>
      <c r="L406" s="196"/>
      <c r="M406" s="196"/>
    </row>
    <row r="407" spans="1:13" ht="11.25" customHeight="1" x14ac:dyDescent="0.2">
      <c r="A407" s="196" t="s">
        <v>223</v>
      </c>
      <c r="B407" s="196"/>
      <c r="C407" s="196"/>
      <c r="D407" s="196"/>
      <c r="E407" s="196"/>
      <c r="F407" s="196"/>
      <c r="G407" s="196"/>
      <c r="H407" s="196"/>
      <c r="I407" s="196"/>
      <c r="J407" s="196"/>
      <c r="K407" s="196"/>
      <c r="L407" s="196"/>
      <c r="M407" s="196"/>
    </row>
    <row r="408" spans="1:13" ht="11.25" customHeight="1" x14ac:dyDescent="0.2">
      <c r="A408" s="196"/>
      <c r="B408" s="196"/>
      <c r="C408" s="196"/>
      <c r="D408" s="196"/>
      <c r="E408" s="196"/>
      <c r="F408" s="196"/>
      <c r="G408" s="196"/>
      <c r="H408" s="196"/>
      <c r="I408" s="196"/>
      <c r="J408" s="196"/>
      <c r="K408" s="196"/>
      <c r="L408" s="196"/>
      <c r="M408" s="196"/>
    </row>
    <row r="409" spans="1:13" ht="11.25" customHeight="1" x14ac:dyDescent="0.2">
      <c r="A409" s="210" t="s">
        <v>222</v>
      </c>
      <c r="B409" s="210"/>
      <c r="C409" s="210"/>
      <c r="D409" s="210"/>
      <c r="E409" s="210"/>
      <c r="F409" s="210"/>
      <c r="G409" s="210"/>
      <c r="H409" s="210"/>
      <c r="I409" s="210"/>
      <c r="J409" s="210"/>
      <c r="K409" s="210"/>
      <c r="L409" s="210"/>
      <c r="M409" s="210"/>
    </row>
    <row r="410" spans="1:13" ht="11.25" customHeight="1" x14ac:dyDescent="0.2">
      <c r="A410" s="196" t="s">
        <v>164</v>
      </c>
      <c r="B410" s="196"/>
      <c r="C410" s="196"/>
      <c r="D410" s="196"/>
      <c r="E410" s="196"/>
      <c r="F410" s="196"/>
      <c r="G410" s="196"/>
      <c r="H410" s="196"/>
      <c r="I410" s="196"/>
      <c r="J410" s="196"/>
      <c r="K410" s="196"/>
      <c r="L410" s="196"/>
      <c r="M410" s="196"/>
    </row>
    <row r="411" spans="1:13" ht="11.25" customHeight="1" x14ac:dyDescent="0.2">
      <c r="A411" s="196" t="s">
        <v>208</v>
      </c>
      <c r="B411" s="196"/>
      <c r="C411" s="196"/>
      <c r="D411" s="196"/>
      <c r="E411" s="196"/>
      <c r="F411" s="196"/>
      <c r="G411" s="196"/>
      <c r="H411" s="196"/>
      <c r="I411" s="196"/>
      <c r="J411" s="196"/>
      <c r="K411" s="196"/>
      <c r="L411" s="196"/>
      <c r="M411" s="196"/>
    </row>
    <row r="412" spans="1:13" ht="11.25" customHeight="1" x14ac:dyDescent="0.2">
      <c r="A412" s="196"/>
      <c r="B412" s="196"/>
      <c r="C412" s="196"/>
      <c r="D412" s="196"/>
      <c r="E412" s="196"/>
      <c r="F412" s="196"/>
      <c r="G412" s="196"/>
      <c r="H412" s="196"/>
      <c r="I412" s="196"/>
      <c r="J412" s="196"/>
      <c r="K412" s="196"/>
      <c r="L412" s="196"/>
      <c r="M412" s="196"/>
    </row>
    <row r="413" spans="1:13" ht="11.25" customHeight="1" x14ac:dyDescent="0.2">
      <c r="A413" s="211" t="s">
        <v>72</v>
      </c>
      <c r="B413" s="211"/>
      <c r="C413" s="211"/>
      <c r="D413" s="211"/>
      <c r="E413" s="14"/>
      <c r="F413" s="13"/>
      <c r="G413" s="13"/>
      <c r="H413" s="12"/>
      <c r="I413" s="12"/>
      <c r="J413" s="12"/>
      <c r="K413" s="12"/>
    </row>
    <row r="414" spans="1:13" ht="11.25" customHeight="1" x14ac:dyDescent="0.2">
      <c r="A414" s="14"/>
      <c r="B414" s="14"/>
      <c r="C414" s="14"/>
      <c r="D414" s="14"/>
      <c r="E414" s="14"/>
      <c r="F414" s="13"/>
      <c r="G414" s="13"/>
      <c r="H414" s="12"/>
      <c r="I414" s="12"/>
      <c r="J414" s="12"/>
      <c r="K414" s="12"/>
    </row>
    <row r="415" spans="1:13" ht="11.25" customHeight="1" x14ac:dyDescent="0.2">
      <c r="A415" s="193" t="s">
        <v>233</v>
      </c>
      <c r="B415" s="193"/>
      <c r="C415" s="14"/>
      <c r="D415" s="13"/>
      <c r="E415" s="14"/>
      <c r="F415" s="13"/>
      <c r="G415" s="13"/>
      <c r="H415" s="12"/>
      <c r="I415" s="12"/>
      <c r="J415" s="12"/>
      <c r="K415" s="12"/>
    </row>
  </sheetData>
  <mergeCells count="76">
    <mergeCell ref="I134:M134"/>
    <mergeCell ref="A1:N2"/>
    <mergeCell ref="A402:M404"/>
    <mergeCell ref="C248:G248"/>
    <mergeCell ref="I248:M248"/>
    <mergeCell ref="C267:G267"/>
    <mergeCell ref="I267:M267"/>
    <mergeCell ref="C343:G343"/>
    <mergeCell ref="I343:M343"/>
    <mergeCell ref="C286:G286"/>
    <mergeCell ref="I286:M286"/>
    <mergeCell ref="C305:G305"/>
    <mergeCell ref="I305:M305"/>
    <mergeCell ref="C324:G324"/>
    <mergeCell ref="I324:M324"/>
    <mergeCell ref="I153:M153"/>
    <mergeCell ref="C172:G172"/>
    <mergeCell ref="I172:M172"/>
    <mergeCell ref="C191:G191"/>
    <mergeCell ref="I191:M191"/>
    <mergeCell ref="C153:G153"/>
    <mergeCell ref="A170:E170"/>
    <mergeCell ref="A407:M408"/>
    <mergeCell ref="A409:M409"/>
    <mergeCell ref="I210:M210"/>
    <mergeCell ref="I229:M229"/>
    <mergeCell ref="A415:B415"/>
    <mergeCell ref="A413:D413"/>
    <mergeCell ref="A410:M410"/>
    <mergeCell ref="A411:M412"/>
    <mergeCell ref="A405:M406"/>
    <mergeCell ref="A227:E227"/>
    <mergeCell ref="A246:F246"/>
    <mergeCell ref="C210:G210"/>
    <mergeCell ref="C229:G229"/>
    <mergeCell ref="I383:M384"/>
    <mergeCell ref="A265:D265"/>
    <mergeCell ref="A284:D284"/>
    <mergeCell ref="I10:M10"/>
    <mergeCell ref="C39:G39"/>
    <mergeCell ref="I39:M39"/>
    <mergeCell ref="C58:G58"/>
    <mergeCell ref="I58:M58"/>
    <mergeCell ref="C10:G10"/>
    <mergeCell ref="C29:G29"/>
    <mergeCell ref="I29:M29"/>
    <mergeCell ref="I96:M96"/>
    <mergeCell ref="C115:G115"/>
    <mergeCell ref="I115:M115"/>
    <mergeCell ref="A94:D94"/>
    <mergeCell ref="A113:C113"/>
    <mergeCell ref="C96:G96"/>
    <mergeCell ref="A303:C303"/>
    <mergeCell ref="A322:E322"/>
    <mergeCell ref="A341:D341"/>
    <mergeCell ref="C382:G382"/>
    <mergeCell ref="I382:M382"/>
    <mergeCell ref="C362:G362"/>
    <mergeCell ref="I362:M362"/>
    <mergeCell ref="A360:D360"/>
    <mergeCell ref="C383:G384"/>
    <mergeCell ref="A151:E151"/>
    <mergeCell ref="A189:E189"/>
    <mergeCell ref="A208:J208"/>
    <mergeCell ref="P1:Q1"/>
    <mergeCell ref="A379:L380"/>
    <mergeCell ref="C77:G77"/>
    <mergeCell ref="A132:C132"/>
    <mergeCell ref="C134:G134"/>
    <mergeCell ref="A4:A6"/>
    <mergeCell ref="A8:B8"/>
    <mergeCell ref="A75:E75"/>
    <mergeCell ref="B4:B6"/>
    <mergeCell ref="A37:E37"/>
    <mergeCell ref="A56:D56"/>
    <mergeCell ref="I77:M77"/>
  </mergeCells>
  <hyperlinks>
    <hyperlink ref="P1" location="Contents!A1" display="back to contents" xr:uid="{00000000-0004-0000-1200-000000000000}"/>
  </hyperlinks>
  <pageMargins left="0.70866141732283472" right="0.70866141732283472" top="0.74803149606299213" bottom="0.74803149606299213" header="0.31496062992125984" footer="0.31496062992125984"/>
  <pageSetup paperSize="9" scale="77" fitToHeight="0" orientation="portrait" r:id="rId1"/>
  <rowBreaks count="4" manualBreakCount="4">
    <brk id="93" max="13" man="1"/>
    <brk id="187" max="13" man="1"/>
    <brk id="282" max="13" man="1"/>
    <brk id="377" max="13" man="1"/>
  </rowBreaks>
  <ignoredErrors>
    <ignoredError sqref="J395" formula="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3"/>
  <dimension ref="A1:AA302"/>
  <sheetViews>
    <sheetView showGridLines="0" zoomScale="97" zoomScaleNormal="100" workbookViewId="0">
      <pane xSplit="1" ySplit="4" topLeftCell="B5" activePane="bottomRight" state="frozen"/>
      <selection pane="topRight" activeCell="B1" sqref="B1"/>
      <selection pane="bottomLeft" activeCell="A5" sqref="A5"/>
      <selection pane="bottomRight" sqref="A1:T2"/>
    </sheetView>
  </sheetViews>
  <sheetFormatPr defaultColWidth="9.140625" defaultRowHeight="11.25" customHeight="1" x14ac:dyDescent="0.2"/>
  <cols>
    <col min="1" max="1" width="10.5703125" style="9" customWidth="1"/>
    <col min="2" max="4" width="11.140625" style="9" customWidth="1"/>
    <col min="5" max="5" width="2.85546875" style="9" customWidth="1"/>
    <col min="6" max="7" width="11.7109375" style="9" customWidth="1"/>
    <col min="8" max="8" width="3.140625" style="9" customWidth="1"/>
    <col min="9" max="10" width="9.28515625" customWidth="1"/>
    <col min="11" max="11" width="9.28515625" style="49" customWidth="1"/>
    <col min="12" max="12" width="9.28515625" customWidth="1"/>
    <col min="13" max="13" width="9.28515625" style="49" customWidth="1"/>
    <col min="14" max="14" width="2.85546875" style="49" customWidth="1"/>
    <col min="15" max="19" width="9.28515625" style="104" customWidth="1"/>
    <col min="20" max="20" width="1.28515625" customWidth="1"/>
    <col min="21" max="21" width="6" customWidth="1"/>
    <col min="22" max="22" width="6.42578125" customWidth="1"/>
    <col min="23" max="23" width="7" customWidth="1"/>
    <col min="24" max="24" width="5.5703125" customWidth="1"/>
    <col min="25" max="26" width="5.42578125" customWidth="1"/>
    <col min="27" max="27" width="5" customWidth="1"/>
  </cols>
  <sheetData>
    <row r="1" spans="1:27" s="1" customFormat="1" ht="18" customHeight="1" x14ac:dyDescent="0.2">
      <c r="A1" s="192" t="s">
        <v>238</v>
      </c>
      <c r="B1" s="192"/>
      <c r="C1" s="192"/>
      <c r="D1" s="192"/>
      <c r="E1" s="192"/>
      <c r="F1" s="192"/>
      <c r="G1" s="192"/>
      <c r="H1" s="192"/>
      <c r="I1" s="192"/>
      <c r="J1" s="192"/>
      <c r="K1" s="192"/>
      <c r="L1" s="192"/>
      <c r="M1" s="192"/>
      <c r="N1" s="192"/>
      <c r="O1" s="192"/>
      <c r="P1" s="192"/>
      <c r="Q1" s="192"/>
      <c r="R1" s="192"/>
      <c r="S1" s="192"/>
      <c r="T1" s="192"/>
      <c r="V1" s="225" t="s">
        <v>184</v>
      </c>
      <c r="W1" s="225"/>
      <c r="X1" s="225"/>
    </row>
    <row r="2" spans="1:27" s="1" customFormat="1" ht="18" customHeight="1" x14ac:dyDescent="0.2">
      <c r="A2" s="192"/>
      <c r="B2" s="192"/>
      <c r="C2" s="192"/>
      <c r="D2" s="192"/>
      <c r="E2" s="192"/>
      <c r="F2" s="192"/>
      <c r="G2" s="192"/>
      <c r="H2" s="192"/>
      <c r="I2" s="192"/>
      <c r="J2" s="192"/>
      <c r="K2" s="192"/>
      <c r="L2" s="192"/>
      <c r="M2" s="192"/>
      <c r="N2" s="192"/>
      <c r="O2" s="192"/>
      <c r="P2" s="192"/>
      <c r="Q2" s="192"/>
      <c r="R2" s="192"/>
      <c r="S2" s="192"/>
      <c r="T2" s="192"/>
      <c r="V2" s="112"/>
      <c r="W2" s="112"/>
    </row>
    <row r="3" spans="1:27" ht="15" customHeight="1" x14ac:dyDescent="0.2">
      <c r="A3" s="62"/>
      <c r="B3" s="105"/>
      <c r="C3" s="105"/>
      <c r="D3" s="105"/>
      <c r="E3" s="48"/>
      <c r="F3" s="105"/>
      <c r="G3" s="105"/>
      <c r="H3" s="105"/>
    </row>
    <row r="4" spans="1:27" ht="11.25" customHeight="1" x14ac:dyDescent="0.2">
      <c r="A4" s="62" t="s">
        <v>86</v>
      </c>
      <c r="B4" s="105"/>
      <c r="C4" s="105"/>
      <c r="D4" s="105"/>
      <c r="E4" s="48"/>
      <c r="F4" s="105"/>
      <c r="G4" s="105"/>
      <c r="H4" s="105"/>
    </row>
    <row r="5" spans="1:27" ht="11.25" customHeight="1" x14ac:dyDescent="0.2">
      <c r="A5"/>
      <c r="B5" s="181" t="s">
        <v>92</v>
      </c>
      <c r="C5" s="181"/>
      <c r="D5" s="181"/>
      <c r="E5" s="52"/>
      <c r="F5" s="105"/>
      <c r="G5" s="105"/>
      <c r="H5" s="105"/>
      <c r="J5" s="106"/>
      <c r="K5" s="106"/>
      <c r="L5" s="106"/>
      <c r="M5" s="106"/>
      <c r="N5" s="106"/>
      <c r="O5"/>
      <c r="P5" s="107"/>
      <c r="Q5" s="107"/>
      <c r="R5" s="107"/>
      <c r="S5" s="107"/>
    </row>
    <row r="6" spans="1:27" s="8" customFormat="1" ht="27.6" customHeight="1" x14ac:dyDescent="0.2">
      <c r="A6" s="108"/>
      <c r="B6" s="220" t="s">
        <v>122</v>
      </c>
      <c r="C6" s="220" t="s">
        <v>123</v>
      </c>
      <c r="D6" s="220" t="s">
        <v>94</v>
      </c>
      <c r="E6" s="108"/>
      <c r="F6" s="221" t="s">
        <v>221</v>
      </c>
      <c r="G6" s="221"/>
      <c r="H6" s="114"/>
      <c r="I6" s="224" t="s">
        <v>126</v>
      </c>
      <c r="J6" s="224"/>
      <c r="K6" s="224"/>
      <c r="L6" s="224"/>
      <c r="M6" s="224"/>
      <c r="N6" s="115"/>
      <c r="O6" s="223" t="s">
        <v>127</v>
      </c>
      <c r="P6" s="223"/>
      <c r="Q6" s="223"/>
      <c r="R6" s="223"/>
      <c r="S6" s="223"/>
    </row>
    <row r="7" spans="1:27" s="109" customFormat="1" ht="17.100000000000001" customHeight="1" x14ac:dyDescent="0.2">
      <c r="B7" s="220"/>
      <c r="C7" s="220"/>
      <c r="D7" s="220"/>
      <c r="F7" s="52" t="s">
        <v>219</v>
      </c>
      <c r="G7" s="52" t="s">
        <v>220</v>
      </c>
      <c r="H7" s="52"/>
      <c r="I7" s="109" t="s">
        <v>4</v>
      </c>
      <c r="J7" s="109" t="s">
        <v>0</v>
      </c>
      <c r="K7" s="109" t="s">
        <v>1</v>
      </c>
      <c r="L7" s="109" t="s">
        <v>2</v>
      </c>
      <c r="M7" s="109" t="s">
        <v>3</v>
      </c>
      <c r="O7" s="110" t="s">
        <v>4</v>
      </c>
      <c r="P7" s="110" t="s">
        <v>0</v>
      </c>
      <c r="Q7" s="110" t="s">
        <v>1</v>
      </c>
      <c r="R7" s="110" t="s">
        <v>2</v>
      </c>
      <c r="S7" s="110" t="s">
        <v>3</v>
      </c>
      <c r="V7" s="111"/>
      <c r="W7" s="111"/>
      <c r="X7" s="111"/>
      <c r="Y7" s="111"/>
      <c r="Z7" s="111"/>
      <c r="AA7" s="111"/>
    </row>
    <row r="8" spans="1:27" ht="11.25" customHeight="1" x14ac:dyDescent="0.2">
      <c r="A8" s="50" t="s">
        <v>26</v>
      </c>
      <c r="B8" s="102">
        <v>19119</v>
      </c>
      <c r="C8" s="102">
        <v>17269</v>
      </c>
      <c r="D8" s="102">
        <v>18127</v>
      </c>
      <c r="E8" s="102"/>
      <c r="F8" s="102">
        <v>1421</v>
      </c>
      <c r="G8" s="102">
        <v>1420</v>
      </c>
      <c r="H8" s="102"/>
      <c r="I8" s="77">
        <v>1420</v>
      </c>
      <c r="J8" s="77">
        <v>230</v>
      </c>
      <c r="K8" s="77">
        <v>110</v>
      </c>
      <c r="L8" s="77">
        <v>440</v>
      </c>
      <c r="M8" s="77">
        <v>650</v>
      </c>
      <c r="N8" s="77"/>
      <c r="O8" s="56">
        <v>8</v>
      </c>
      <c r="P8" s="56">
        <v>7</v>
      </c>
      <c r="Q8" s="56">
        <v>3</v>
      </c>
      <c r="R8" s="56">
        <v>8</v>
      </c>
      <c r="S8" s="56">
        <v>12</v>
      </c>
    </row>
    <row r="9" spans="1:27" ht="11.25" customHeight="1" x14ac:dyDescent="0.2">
      <c r="A9" s="50" t="s">
        <v>27</v>
      </c>
      <c r="B9" s="102">
        <v>19908</v>
      </c>
      <c r="C9" s="102">
        <v>17773</v>
      </c>
      <c r="D9" s="102">
        <v>18045</v>
      </c>
      <c r="E9" s="102"/>
      <c r="F9" s="102">
        <v>1999</v>
      </c>
      <c r="G9" s="102">
        <v>2000</v>
      </c>
      <c r="H9" s="102"/>
      <c r="I9" s="77">
        <v>2000</v>
      </c>
      <c r="J9" s="77">
        <v>90</v>
      </c>
      <c r="K9" s="77">
        <v>190</v>
      </c>
      <c r="L9" s="77">
        <v>600</v>
      </c>
      <c r="M9" s="77">
        <v>1120</v>
      </c>
      <c r="N9" s="77"/>
      <c r="O9" s="56">
        <v>11</v>
      </c>
      <c r="P9" s="56">
        <v>3</v>
      </c>
      <c r="Q9" s="56">
        <v>6</v>
      </c>
      <c r="R9" s="56">
        <v>11</v>
      </c>
      <c r="S9" s="56">
        <v>20</v>
      </c>
    </row>
    <row r="10" spans="1:27" ht="11.25" customHeight="1" x14ac:dyDescent="0.2">
      <c r="A10" s="50" t="s">
        <v>118</v>
      </c>
      <c r="B10" s="102">
        <v>18675</v>
      </c>
      <c r="C10" s="102">
        <v>16848</v>
      </c>
      <c r="D10" s="102">
        <v>17297</v>
      </c>
      <c r="E10" s="102"/>
      <c r="F10" s="102">
        <v>1602.5</v>
      </c>
      <c r="G10" s="102">
        <v>1600</v>
      </c>
      <c r="H10" s="102"/>
      <c r="I10" s="77">
        <v>1600</v>
      </c>
      <c r="J10" s="77">
        <v>140</v>
      </c>
      <c r="K10" s="77">
        <v>210</v>
      </c>
      <c r="L10" s="77">
        <v>530</v>
      </c>
      <c r="M10" s="77">
        <v>730</v>
      </c>
      <c r="N10" s="77"/>
      <c r="O10" s="56">
        <v>9</v>
      </c>
      <c r="P10" s="56">
        <v>4</v>
      </c>
      <c r="Q10" s="56">
        <v>6</v>
      </c>
      <c r="R10" s="56">
        <v>10</v>
      </c>
      <c r="S10" s="56">
        <v>14</v>
      </c>
    </row>
    <row r="11" spans="1:27" ht="11.25" customHeight="1" x14ac:dyDescent="0.2">
      <c r="A11" s="50" t="s">
        <v>141</v>
      </c>
      <c r="B11" s="102">
        <v>22011</v>
      </c>
      <c r="C11" s="102">
        <v>17493</v>
      </c>
      <c r="D11" s="102">
        <v>18410</v>
      </c>
      <c r="E11" s="102"/>
      <c r="F11" s="102">
        <v>4059.5</v>
      </c>
      <c r="G11" s="102">
        <v>4060</v>
      </c>
      <c r="H11" s="102"/>
      <c r="I11" s="77">
        <v>4060</v>
      </c>
      <c r="J11" s="77">
        <v>270</v>
      </c>
      <c r="K11" s="77">
        <v>610</v>
      </c>
      <c r="L11" s="77">
        <v>1240</v>
      </c>
      <c r="M11" s="77">
        <v>1940</v>
      </c>
      <c r="N11" s="77"/>
      <c r="O11" s="56">
        <v>23</v>
      </c>
      <c r="P11" s="56">
        <v>8</v>
      </c>
      <c r="Q11" s="56">
        <v>18</v>
      </c>
      <c r="R11" s="56">
        <v>23</v>
      </c>
      <c r="S11" s="56">
        <v>33</v>
      </c>
    </row>
    <row r="12" spans="1:27" ht="11.25" customHeight="1" x14ac:dyDescent="0.2">
      <c r="A12" s="50" t="s">
        <v>162</v>
      </c>
      <c r="B12" s="102">
        <v>20506</v>
      </c>
      <c r="C12" s="102">
        <v>17625</v>
      </c>
      <c r="D12" s="102">
        <v>17686</v>
      </c>
      <c r="E12" s="102"/>
      <c r="F12" s="102">
        <v>2850.5</v>
      </c>
      <c r="G12" s="102">
        <v>2850</v>
      </c>
      <c r="H12" s="102"/>
      <c r="I12" s="77">
        <v>2850</v>
      </c>
      <c r="J12" s="77">
        <v>450</v>
      </c>
      <c r="K12" s="77">
        <v>530</v>
      </c>
      <c r="L12" s="77">
        <v>900</v>
      </c>
      <c r="M12" s="77">
        <v>970</v>
      </c>
      <c r="N12" s="77"/>
      <c r="O12" s="56">
        <v>16</v>
      </c>
      <c r="P12" s="56">
        <v>13</v>
      </c>
      <c r="Q12" s="56">
        <v>16</v>
      </c>
      <c r="R12" s="56">
        <v>17</v>
      </c>
      <c r="S12" s="56">
        <v>17</v>
      </c>
    </row>
    <row r="13" spans="1:27" ht="11.25" customHeight="1" x14ac:dyDescent="0.2">
      <c r="A13" s="50" t="s">
        <v>165</v>
      </c>
      <c r="B13" s="102">
        <v>20935</v>
      </c>
      <c r="C13" s="102">
        <v>18335</v>
      </c>
      <c r="D13" s="102">
        <v>18096</v>
      </c>
      <c r="E13" s="102"/>
      <c r="F13" s="102">
        <v>2719.5</v>
      </c>
      <c r="G13" s="102">
        <v>2720</v>
      </c>
      <c r="H13" s="102"/>
      <c r="I13" s="77">
        <v>2720</v>
      </c>
      <c r="J13" s="77">
        <v>200</v>
      </c>
      <c r="K13" s="77">
        <v>280</v>
      </c>
      <c r="L13" s="77">
        <v>810</v>
      </c>
      <c r="M13" s="77">
        <v>1440</v>
      </c>
      <c r="N13" s="77"/>
      <c r="O13" s="56">
        <v>15</v>
      </c>
      <c r="P13" s="56">
        <v>6</v>
      </c>
      <c r="Q13" s="56">
        <v>8</v>
      </c>
      <c r="R13" s="56">
        <v>15</v>
      </c>
      <c r="S13" s="56">
        <v>24</v>
      </c>
    </row>
    <row r="14" spans="1:27" ht="11.25" customHeight="1" x14ac:dyDescent="0.2">
      <c r="A14" s="50" t="s">
        <v>177</v>
      </c>
      <c r="B14" s="102">
        <v>23153</v>
      </c>
      <c r="C14" s="102">
        <v>18694</v>
      </c>
      <c r="D14" s="102">
        <v>17986</v>
      </c>
      <c r="E14" s="102"/>
      <c r="F14" s="102">
        <v>4813</v>
      </c>
      <c r="G14" s="102">
        <v>4810</v>
      </c>
      <c r="H14" s="102"/>
      <c r="I14" s="77">
        <v>4810</v>
      </c>
      <c r="J14" s="77">
        <v>330</v>
      </c>
      <c r="K14" s="77">
        <v>610</v>
      </c>
      <c r="L14" s="77">
        <v>1370</v>
      </c>
      <c r="M14" s="77">
        <v>2500</v>
      </c>
      <c r="N14" s="77"/>
      <c r="O14" s="56">
        <v>26</v>
      </c>
      <c r="P14" s="56">
        <v>9</v>
      </c>
      <c r="Q14" s="56">
        <v>18</v>
      </c>
      <c r="R14" s="56">
        <v>25</v>
      </c>
      <c r="S14" s="56">
        <v>43</v>
      </c>
    </row>
    <row r="15" spans="1:27" ht="11.25" customHeight="1" x14ac:dyDescent="0.2">
      <c r="A15" s="50" t="s">
        <v>185</v>
      </c>
      <c r="B15" s="103">
        <v>20188</v>
      </c>
      <c r="C15" s="103">
        <v>17864</v>
      </c>
      <c r="D15" s="103">
        <v>18398</v>
      </c>
      <c r="E15" s="103"/>
      <c r="F15" s="103">
        <v>2057</v>
      </c>
      <c r="G15" s="103">
        <v>2060</v>
      </c>
      <c r="H15" s="103"/>
      <c r="I15" s="77">
        <v>2060</v>
      </c>
      <c r="J15" s="77">
        <v>290</v>
      </c>
      <c r="K15" s="77">
        <v>300</v>
      </c>
      <c r="L15" s="77">
        <v>570</v>
      </c>
      <c r="M15" s="77">
        <v>900</v>
      </c>
      <c r="N15" s="77"/>
      <c r="O15" s="56">
        <v>11</v>
      </c>
      <c r="P15" s="56">
        <v>8</v>
      </c>
      <c r="Q15" s="56">
        <v>9</v>
      </c>
      <c r="R15" s="56">
        <v>11</v>
      </c>
      <c r="S15" s="56">
        <v>15</v>
      </c>
    </row>
    <row r="16" spans="1:27" ht="11.25" customHeight="1" x14ac:dyDescent="0.2">
      <c r="A16" s="50" t="s">
        <v>190</v>
      </c>
      <c r="B16" s="103">
        <v>21392</v>
      </c>
      <c r="C16" s="103">
        <v>18973</v>
      </c>
      <c r="D16" s="103">
        <v>22712</v>
      </c>
      <c r="E16" s="103"/>
      <c r="F16" s="103">
        <v>549.5</v>
      </c>
      <c r="G16" s="103">
        <v>550</v>
      </c>
      <c r="H16" s="103"/>
      <c r="I16" s="77">
        <v>550</v>
      </c>
      <c r="J16" s="77">
        <v>0</v>
      </c>
      <c r="K16" s="77">
        <v>260</v>
      </c>
      <c r="L16" s="77">
        <v>80</v>
      </c>
      <c r="M16" s="77">
        <v>210</v>
      </c>
      <c r="N16" s="77"/>
      <c r="O16" s="56">
        <v>3</v>
      </c>
      <c r="P16" s="56" t="s">
        <v>74</v>
      </c>
      <c r="Q16" s="56">
        <v>7</v>
      </c>
      <c r="R16" s="56">
        <v>1</v>
      </c>
      <c r="S16" s="56">
        <v>3</v>
      </c>
    </row>
    <row r="17" spans="1:27" ht="11.25" customHeight="1" x14ac:dyDescent="0.2">
      <c r="A17" s="50" t="s">
        <v>187</v>
      </c>
      <c r="B17" s="103">
        <v>23370</v>
      </c>
      <c r="C17" s="103">
        <v>19421</v>
      </c>
      <c r="D17" s="103">
        <v>18661</v>
      </c>
      <c r="E17" s="103"/>
      <c r="F17" s="103">
        <v>4329</v>
      </c>
      <c r="G17" s="103">
        <v>4330</v>
      </c>
      <c r="H17" s="103"/>
      <c r="I17" s="77">
        <v>4330</v>
      </c>
      <c r="J17" s="77">
        <v>640</v>
      </c>
      <c r="K17" s="77">
        <v>680</v>
      </c>
      <c r="L17" s="77">
        <v>1320</v>
      </c>
      <c r="M17" s="77">
        <v>1700</v>
      </c>
      <c r="N17" s="77"/>
      <c r="O17" s="56">
        <v>23</v>
      </c>
      <c r="P17" s="56">
        <v>17</v>
      </c>
      <c r="Q17" s="56">
        <v>19</v>
      </c>
      <c r="R17" s="56">
        <v>24</v>
      </c>
      <c r="S17" s="56">
        <v>28</v>
      </c>
    </row>
    <row r="18" spans="1:27" ht="11.25" customHeight="1" x14ac:dyDescent="0.2">
      <c r="A18" s="50" t="s">
        <v>210</v>
      </c>
      <c r="B18" s="103">
        <v>22055</v>
      </c>
      <c r="C18" s="103">
        <v>21679</v>
      </c>
      <c r="D18" s="103">
        <v>19801</v>
      </c>
      <c r="E18" s="103"/>
      <c r="F18" s="103">
        <v>1315</v>
      </c>
      <c r="G18" s="103">
        <v>1320</v>
      </c>
      <c r="H18" s="103"/>
      <c r="I18" s="77">
        <v>1320</v>
      </c>
      <c r="J18" s="77">
        <v>190</v>
      </c>
      <c r="K18" s="77">
        <v>150</v>
      </c>
      <c r="L18" s="77">
        <v>360</v>
      </c>
      <c r="M18" s="77">
        <v>620</v>
      </c>
      <c r="N18" s="77"/>
      <c r="O18" s="56">
        <v>6</v>
      </c>
      <c r="P18" s="56">
        <v>5</v>
      </c>
      <c r="Q18" s="56">
        <v>4</v>
      </c>
      <c r="R18" s="56">
        <v>6</v>
      </c>
      <c r="S18" s="56">
        <v>9</v>
      </c>
    </row>
    <row r="19" spans="1:27" ht="11.25" customHeight="1" x14ac:dyDescent="0.2">
      <c r="A19" s="50" t="s">
        <v>232</v>
      </c>
      <c r="B19" s="103">
        <v>24427</v>
      </c>
      <c r="C19" s="103">
        <v>21057</v>
      </c>
      <c r="D19" s="103">
        <v>19524</v>
      </c>
      <c r="E19" s="103"/>
      <c r="F19" s="103">
        <f>B19-AVERAGE(C19:D19)</f>
        <v>4136.5</v>
      </c>
      <c r="G19" s="103">
        <f t="shared" ref="G19" si="0">ROUND(F19,-1)</f>
        <v>4140</v>
      </c>
      <c r="H19" s="103"/>
      <c r="I19" s="77">
        <v>4140</v>
      </c>
      <c r="J19" s="77">
        <v>470</v>
      </c>
      <c r="K19" s="77">
        <v>580</v>
      </c>
      <c r="L19" s="77">
        <v>1160</v>
      </c>
      <c r="M19" s="77">
        <v>1930</v>
      </c>
      <c r="O19" s="77">
        <v>20</v>
      </c>
      <c r="P19" s="56">
        <v>12</v>
      </c>
      <c r="Q19" s="56">
        <v>16</v>
      </c>
      <c r="R19" s="56">
        <v>19</v>
      </c>
      <c r="S19" s="56">
        <v>29</v>
      </c>
    </row>
    <row r="20" spans="1:27" ht="11.25" customHeight="1" x14ac:dyDescent="0.2">
      <c r="A20" s="50" t="s">
        <v>237</v>
      </c>
      <c r="B20" s="103">
        <v>21983</v>
      </c>
      <c r="C20" s="103">
        <v>20170</v>
      </c>
      <c r="D20" s="103">
        <v>20204</v>
      </c>
      <c r="E20" s="103"/>
      <c r="F20" s="103">
        <f>B20-AVERAGE(C20:D20)</f>
        <v>1796</v>
      </c>
      <c r="G20" s="103">
        <f t="shared" ref="G20" si="1">ROUND(F20,-1)</f>
        <v>1800</v>
      </c>
      <c r="H20" s="103"/>
      <c r="I20" s="77">
        <v>1800</v>
      </c>
      <c r="J20" s="77">
        <v>260</v>
      </c>
      <c r="K20" s="77">
        <v>250</v>
      </c>
      <c r="L20" s="77">
        <v>530</v>
      </c>
      <c r="M20" s="77">
        <v>750</v>
      </c>
      <c r="O20" s="77">
        <v>9</v>
      </c>
      <c r="P20" s="56">
        <v>7</v>
      </c>
      <c r="Q20" s="56">
        <v>7</v>
      </c>
      <c r="R20" s="56">
        <v>9</v>
      </c>
      <c r="S20" s="56">
        <v>11</v>
      </c>
    </row>
    <row r="22" spans="1:27" ht="11.25" customHeight="1" x14ac:dyDescent="0.2">
      <c r="A22" s="62" t="s">
        <v>168</v>
      </c>
      <c r="B22" s="62"/>
      <c r="C22" s="62"/>
      <c r="D22" s="62"/>
      <c r="E22" s="62"/>
      <c r="F22" s="62"/>
      <c r="G22" s="62"/>
      <c r="H22" s="62"/>
      <c r="I22" s="62"/>
    </row>
    <row r="23" spans="1:27" ht="11.25" customHeight="1" x14ac:dyDescent="0.2">
      <c r="A23" s="62"/>
      <c r="B23" s="181" t="s">
        <v>92</v>
      </c>
      <c r="C23" s="181"/>
      <c r="D23" s="181"/>
      <c r="E23" s="62"/>
      <c r="F23" s="62"/>
      <c r="G23" s="62"/>
      <c r="H23" s="62"/>
      <c r="I23" s="181" t="s">
        <v>126</v>
      </c>
      <c r="J23" s="181"/>
      <c r="K23" s="181"/>
      <c r="L23" s="181"/>
      <c r="M23" s="181"/>
      <c r="N23" s="48"/>
      <c r="O23" s="222" t="s">
        <v>127</v>
      </c>
      <c r="P23" s="222"/>
      <c r="Q23" s="222"/>
      <c r="R23" s="222"/>
      <c r="S23" s="222"/>
    </row>
    <row r="24" spans="1:27" s="8" customFormat="1" ht="27" customHeight="1" x14ac:dyDescent="0.2">
      <c r="A24" s="108"/>
      <c r="B24" s="220" t="s">
        <v>122</v>
      </c>
      <c r="C24" s="220" t="s">
        <v>123</v>
      </c>
      <c r="D24" s="220" t="s">
        <v>94</v>
      </c>
      <c r="E24" s="108"/>
      <c r="F24" s="221" t="s">
        <v>221</v>
      </c>
      <c r="G24" s="221"/>
      <c r="H24" s="114"/>
      <c r="I24" s="181"/>
      <c r="J24" s="181"/>
      <c r="K24" s="181"/>
      <c r="L24" s="181"/>
      <c r="M24" s="181"/>
      <c r="N24" s="48"/>
      <c r="O24" s="222"/>
      <c r="P24" s="222"/>
      <c r="Q24" s="222"/>
      <c r="R24" s="222"/>
      <c r="S24" s="222"/>
    </row>
    <row r="25" spans="1:27" s="109" customFormat="1" ht="17.100000000000001" customHeight="1" x14ac:dyDescent="0.2">
      <c r="B25" s="220"/>
      <c r="C25" s="220"/>
      <c r="D25" s="220"/>
      <c r="F25" s="52" t="s">
        <v>219</v>
      </c>
      <c r="G25" s="52" t="s">
        <v>220</v>
      </c>
      <c r="H25" s="52"/>
      <c r="I25" s="109" t="s">
        <v>4</v>
      </c>
      <c r="J25" s="109" t="s">
        <v>0</v>
      </c>
      <c r="K25" s="109" t="s">
        <v>1</v>
      </c>
      <c r="L25" s="109" t="s">
        <v>2</v>
      </c>
      <c r="M25" s="109" t="s">
        <v>3</v>
      </c>
      <c r="O25" s="110" t="s">
        <v>4</v>
      </c>
      <c r="P25" s="110" t="s">
        <v>0</v>
      </c>
      <c r="Q25" s="110" t="s">
        <v>1</v>
      </c>
      <c r="R25" s="110" t="s">
        <v>2</v>
      </c>
      <c r="S25" s="110" t="s">
        <v>3</v>
      </c>
      <c r="V25" s="111"/>
      <c r="W25" s="111"/>
      <c r="X25" s="111"/>
      <c r="Y25" s="111"/>
      <c r="Z25" s="111"/>
      <c r="AA25" s="111"/>
    </row>
    <row r="26" spans="1:27" ht="11.25" customHeight="1" x14ac:dyDescent="0.2">
      <c r="A26" s="50" t="s">
        <v>75</v>
      </c>
      <c r="B26" s="103">
        <v>1558</v>
      </c>
      <c r="C26" s="103">
        <v>1346</v>
      </c>
      <c r="D26" s="103">
        <v>1367</v>
      </c>
      <c r="E26" s="103"/>
      <c r="F26" s="103">
        <v>201.5</v>
      </c>
      <c r="G26" s="103">
        <v>200</v>
      </c>
      <c r="H26" s="103"/>
      <c r="I26" s="77">
        <v>200</v>
      </c>
      <c r="J26" s="77">
        <v>20</v>
      </c>
      <c r="K26" s="77">
        <v>30</v>
      </c>
      <c r="L26" s="77">
        <v>70</v>
      </c>
      <c r="M26" s="77">
        <v>90</v>
      </c>
      <c r="N26" s="77"/>
      <c r="O26" s="56">
        <v>15</v>
      </c>
      <c r="P26" s="56">
        <v>6</v>
      </c>
      <c r="Q26" s="56">
        <v>13</v>
      </c>
      <c r="R26" s="56">
        <v>15</v>
      </c>
      <c r="S26" s="56">
        <v>22</v>
      </c>
    </row>
    <row r="27" spans="1:27" ht="11.25" customHeight="1" x14ac:dyDescent="0.2">
      <c r="A27" s="50" t="s">
        <v>26</v>
      </c>
      <c r="B27" s="103">
        <v>1446</v>
      </c>
      <c r="C27" s="103">
        <v>1372</v>
      </c>
      <c r="D27" s="103">
        <v>1386</v>
      </c>
      <c r="E27" s="103"/>
      <c r="F27" s="103">
        <v>67</v>
      </c>
      <c r="G27" s="103">
        <v>70</v>
      </c>
      <c r="H27" s="103"/>
      <c r="I27" s="77">
        <v>70</v>
      </c>
      <c r="J27" s="77">
        <v>-10</v>
      </c>
      <c r="K27" s="77">
        <v>20</v>
      </c>
      <c r="L27" s="77">
        <v>60</v>
      </c>
      <c r="M27" s="77">
        <v>-10</v>
      </c>
      <c r="N27" s="77"/>
      <c r="O27" s="56">
        <v>5</v>
      </c>
      <c r="P27" s="56" t="s">
        <v>74</v>
      </c>
      <c r="Q27" s="56">
        <v>9</v>
      </c>
      <c r="R27" s="56">
        <v>16</v>
      </c>
      <c r="S27" s="56" t="s">
        <v>74</v>
      </c>
    </row>
    <row r="28" spans="1:27" ht="11.25" customHeight="1" x14ac:dyDescent="0.2">
      <c r="A28" s="50" t="s">
        <v>27</v>
      </c>
      <c r="B28" s="103">
        <v>1584</v>
      </c>
      <c r="C28" s="103">
        <v>1386</v>
      </c>
      <c r="D28" s="103">
        <v>1490</v>
      </c>
      <c r="E28" s="103"/>
      <c r="F28" s="103">
        <v>146</v>
      </c>
      <c r="G28" s="103">
        <v>150</v>
      </c>
      <c r="H28" s="103"/>
      <c r="I28" s="77">
        <v>150</v>
      </c>
      <c r="J28" s="77">
        <v>-30</v>
      </c>
      <c r="K28" s="77">
        <v>10</v>
      </c>
      <c r="L28" s="77">
        <v>80</v>
      </c>
      <c r="M28" s="77">
        <v>90</v>
      </c>
      <c r="N28" s="77"/>
      <c r="O28" s="56">
        <v>10</v>
      </c>
      <c r="P28" s="56" t="s">
        <v>74</v>
      </c>
      <c r="Q28" s="56">
        <v>4</v>
      </c>
      <c r="R28" s="56">
        <v>17</v>
      </c>
      <c r="S28" s="56">
        <v>21</v>
      </c>
    </row>
    <row r="29" spans="1:27" ht="11.25" customHeight="1" x14ac:dyDescent="0.2">
      <c r="A29" s="50" t="s">
        <v>118</v>
      </c>
      <c r="B29" s="103">
        <v>1552</v>
      </c>
      <c r="C29" s="103">
        <v>1398</v>
      </c>
      <c r="D29" s="103">
        <v>1395</v>
      </c>
      <c r="E29" s="103"/>
      <c r="F29" s="103">
        <v>155.5</v>
      </c>
      <c r="G29" s="103">
        <v>160</v>
      </c>
      <c r="H29" s="103"/>
      <c r="I29" s="77">
        <v>160</v>
      </c>
      <c r="J29" s="77">
        <v>50</v>
      </c>
      <c r="K29" s="77">
        <v>10</v>
      </c>
      <c r="L29" s="77">
        <v>20</v>
      </c>
      <c r="M29" s="77">
        <v>80</v>
      </c>
      <c r="N29" s="77"/>
      <c r="O29" s="56">
        <v>11</v>
      </c>
      <c r="P29" s="56">
        <v>19</v>
      </c>
      <c r="Q29" s="56">
        <v>3</v>
      </c>
      <c r="R29" s="56">
        <v>5</v>
      </c>
      <c r="S29" s="56">
        <v>19</v>
      </c>
    </row>
    <row r="30" spans="1:27" ht="11.25" customHeight="1" x14ac:dyDescent="0.2">
      <c r="A30" s="50" t="s">
        <v>141</v>
      </c>
      <c r="B30" s="103">
        <v>1752</v>
      </c>
      <c r="C30" s="103">
        <v>1398</v>
      </c>
      <c r="D30" s="103">
        <v>1508</v>
      </c>
      <c r="E30" s="103"/>
      <c r="F30" s="103">
        <v>299</v>
      </c>
      <c r="G30" s="103">
        <v>300</v>
      </c>
      <c r="H30" s="103"/>
      <c r="I30" s="77">
        <v>300</v>
      </c>
      <c r="J30" s="77">
        <v>10</v>
      </c>
      <c r="K30" s="77">
        <v>30</v>
      </c>
      <c r="L30" s="77">
        <v>120</v>
      </c>
      <c r="M30" s="77">
        <v>130</v>
      </c>
      <c r="N30" s="77"/>
      <c r="O30" s="56">
        <v>21</v>
      </c>
      <c r="P30" s="56">
        <v>6</v>
      </c>
      <c r="Q30" s="56">
        <v>10</v>
      </c>
      <c r="R30" s="56">
        <v>26</v>
      </c>
      <c r="S30" s="56">
        <v>29</v>
      </c>
    </row>
    <row r="31" spans="1:27" ht="11.25" customHeight="1" x14ac:dyDescent="0.2">
      <c r="A31" s="50" t="s">
        <v>162</v>
      </c>
      <c r="B31" s="103">
        <v>1587</v>
      </c>
      <c r="C31" s="103">
        <v>1436</v>
      </c>
      <c r="D31" s="103">
        <v>1377</v>
      </c>
      <c r="E31" s="103"/>
      <c r="F31" s="103">
        <v>180.5</v>
      </c>
      <c r="G31" s="103">
        <v>180</v>
      </c>
      <c r="H31" s="103"/>
      <c r="I31" s="77">
        <v>180</v>
      </c>
      <c r="J31" s="77">
        <v>0</v>
      </c>
      <c r="K31" s="77">
        <v>60</v>
      </c>
      <c r="L31" s="77">
        <v>100</v>
      </c>
      <c r="M31" s="77">
        <v>30</v>
      </c>
      <c r="N31" s="77"/>
      <c r="O31" s="56">
        <v>13</v>
      </c>
      <c r="P31" s="56">
        <v>0</v>
      </c>
      <c r="Q31" s="56">
        <v>20</v>
      </c>
      <c r="R31" s="56">
        <v>24</v>
      </c>
      <c r="S31" s="56">
        <v>7</v>
      </c>
    </row>
    <row r="32" spans="1:27" ht="11.25" customHeight="1" x14ac:dyDescent="0.2">
      <c r="A32" s="50" t="s">
        <v>165</v>
      </c>
      <c r="B32" s="103">
        <v>1660</v>
      </c>
      <c r="C32" s="103">
        <v>1460</v>
      </c>
      <c r="D32" s="103">
        <v>1374</v>
      </c>
      <c r="E32" s="103"/>
      <c r="F32" s="103">
        <v>243</v>
      </c>
      <c r="G32" s="103">
        <v>240</v>
      </c>
      <c r="H32" s="103"/>
      <c r="I32" s="77">
        <v>240</v>
      </c>
      <c r="J32" s="77">
        <v>0</v>
      </c>
      <c r="K32" s="77">
        <v>30</v>
      </c>
      <c r="L32" s="77">
        <v>40</v>
      </c>
      <c r="M32" s="77">
        <v>170</v>
      </c>
      <c r="N32" s="77"/>
      <c r="O32" s="56">
        <v>17</v>
      </c>
      <c r="P32" s="56">
        <v>1</v>
      </c>
      <c r="Q32" s="56">
        <v>12</v>
      </c>
      <c r="R32" s="56">
        <v>8</v>
      </c>
      <c r="S32" s="56">
        <v>40</v>
      </c>
    </row>
    <row r="33" spans="1:27" ht="11.25" customHeight="1" x14ac:dyDescent="0.2">
      <c r="A33" s="50" t="s">
        <v>177</v>
      </c>
      <c r="B33" s="103">
        <v>1865</v>
      </c>
      <c r="C33" s="103">
        <v>1505</v>
      </c>
      <c r="D33" s="103">
        <v>1535</v>
      </c>
      <c r="E33" s="103"/>
      <c r="F33" s="103">
        <v>345</v>
      </c>
      <c r="G33" s="103">
        <v>350</v>
      </c>
      <c r="H33" s="103"/>
      <c r="I33" s="77">
        <v>350</v>
      </c>
      <c r="J33" s="77">
        <v>0</v>
      </c>
      <c r="K33" s="77">
        <v>50</v>
      </c>
      <c r="L33" s="77">
        <v>140</v>
      </c>
      <c r="M33" s="77">
        <v>160</v>
      </c>
      <c r="N33" s="77"/>
      <c r="O33" s="56">
        <v>23</v>
      </c>
      <c r="P33" s="56">
        <v>0</v>
      </c>
      <c r="Q33" s="56">
        <v>15</v>
      </c>
      <c r="R33" s="56">
        <v>29</v>
      </c>
      <c r="S33" s="56">
        <v>34</v>
      </c>
    </row>
    <row r="34" spans="1:27" ht="11.25" customHeight="1" x14ac:dyDescent="0.2">
      <c r="A34" s="50" t="s">
        <v>185</v>
      </c>
      <c r="B34" s="103">
        <v>1603</v>
      </c>
      <c r="C34" s="103">
        <v>1404</v>
      </c>
      <c r="D34" s="103">
        <v>1517</v>
      </c>
      <c r="E34" s="103"/>
      <c r="F34" s="103">
        <v>142.5</v>
      </c>
      <c r="G34" s="103">
        <v>140</v>
      </c>
      <c r="H34" s="103"/>
      <c r="I34" s="77">
        <v>140</v>
      </c>
      <c r="J34" s="77">
        <v>40</v>
      </c>
      <c r="K34" s="77">
        <v>70</v>
      </c>
      <c r="L34" s="77">
        <v>10</v>
      </c>
      <c r="M34" s="77">
        <v>20</v>
      </c>
      <c r="N34" s="77"/>
      <c r="O34" s="56">
        <v>10</v>
      </c>
      <c r="P34" s="56">
        <v>14</v>
      </c>
      <c r="Q34" s="56">
        <v>25</v>
      </c>
      <c r="R34" s="56">
        <v>3</v>
      </c>
      <c r="S34" s="56">
        <v>5</v>
      </c>
    </row>
    <row r="35" spans="1:27" ht="11.25" customHeight="1" x14ac:dyDescent="0.2">
      <c r="A35" s="50" t="s">
        <v>190</v>
      </c>
      <c r="B35" s="103">
        <v>1757</v>
      </c>
      <c r="C35" s="103">
        <v>1569</v>
      </c>
      <c r="D35" s="103">
        <v>1766</v>
      </c>
      <c r="E35" s="103"/>
      <c r="F35" s="103">
        <v>89.5</v>
      </c>
      <c r="G35" s="103">
        <v>90</v>
      </c>
      <c r="H35" s="103"/>
      <c r="I35" s="77">
        <v>90</v>
      </c>
      <c r="J35" s="77">
        <v>-20</v>
      </c>
      <c r="K35" s="77">
        <v>30</v>
      </c>
      <c r="L35" s="77">
        <v>-10</v>
      </c>
      <c r="M35" s="77">
        <v>90</v>
      </c>
      <c r="N35" s="77"/>
      <c r="O35" s="56">
        <v>5</v>
      </c>
      <c r="P35" s="56" t="s">
        <v>74</v>
      </c>
      <c r="Q35" s="56">
        <v>9</v>
      </c>
      <c r="R35" s="56" t="s">
        <v>74</v>
      </c>
      <c r="S35" s="56">
        <v>17</v>
      </c>
    </row>
    <row r="36" spans="1:27" ht="11.25" customHeight="1" x14ac:dyDescent="0.2">
      <c r="A36" s="50" t="s">
        <v>187</v>
      </c>
      <c r="B36" s="103">
        <v>1939</v>
      </c>
      <c r="C36" s="103">
        <v>1635</v>
      </c>
      <c r="D36" s="103">
        <v>1590</v>
      </c>
      <c r="E36" s="103"/>
      <c r="F36" s="103">
        <v>326.5</v>
      </c>
      <c r="G36" s="103">
        <v>330</v>
      </c>
      <c r="H36" s="103"/>
      <c r="I36" s="77">
        <v>330</v>
      </c>
      <c r="J36" s="77">
        <v>70</v>
      </c>
      <c r="K36" s="77">
        <v>40</v>
      </c>
      <c r="L36" s="77">
        <v>140</v>
      </c>
      <c r="M36" s="77">
        <v>70</v>
      </c>
      <c r="N36" s="77"/>
      <c r="O36" s="56">
        <v>20</v>
      </c>
      <c r="P36" s="56">
        <v>25</v>
      </c>
      <c r="Q36" s="56">
        <v>13</v>
      </c>
      <c r="R36" s="56">
        <v>28</v>
      </c>
      <c r="S36" s="56">
        <v>14</v>
      </c>
    </row>
    <row r="37" spans="1:27" ht="11.25" customHeight="1" x14ac:dyDescent="0.2">
      <c r="A37" s="50" t="s">
        <v>210</v>
      </c>
      <c r="B37" s="103">
        <v>1870</v>
      </c>
      <c r="C37" s="103">
        <v>1821</v>
      </c>
      <c r="D37" s="103">
        <v>1626</v>
      </c>
      <c r="E37" s="103"/>
      <c r="F37" s="103">
        <v>146.5</v>
      </c>
      <c r="G37" s="103">
        <v>150</v>
      </c>
      <c r="H37" s="68"/>
      <c r="I37" s="77">
        <v>150</v>
      </c>
      <c r="J37" s="77">
        <v>50</v>
      </c>
      <c r="K37" s="77">
        <v>30</v>
      </c>
      <c r="L37" s="77">
        <v>30</v>
      </c>
      <c r="M37" s="77">
        <v>40</v>
      </c>
      <c r="N37" s="77"/>
      <c r="O37" s="56">
        <v>9</v>
      </c>
      <c r="P37" s="56">
        <v>15</v>
      </c>
      <c r="Q37" s="56">
        <v>8</v>
      </c>
      <c r="R37" s="56">
        <v>5</v>
      </c>
      <c r="S37" s="56">
        <v>8</v>
      </c>
    </row>
    <row r="38" spans="1:27" ht="11.25" customHeight="1" x14ac:dyDescent="0.2">
      <c r="A38" s="50" t="s">
        <v>232</v>
      </c>
      <c r="B38" s="103">
        <v>2029</v>
      </c>
      <c r="C38" s="103">
        <v>1706</v>
      </c>
      <c r="D38" s="103">
        <v>1538</v>
      </c>
      <c r="E38" s="103"/>
      <c r="F38" s="103">
        <f>B38-AVERAGE(C38:D38)</f>
        <v>407</v>
      </c>
      <c r="G38" s="103">
        <f t="shared" ref="G38:G39" si="2">ROUND(F38,-1)</f>
        <v>410</v>
      </c>
      <c r="H38" s="68"/>
      <c r="I38" s="77">
        <v>410</v>
      </c>
      <c r="J38" s="77">
        <v>50</v>
      </c>
      <c r="K38" s="77">
        <v>90</v>
      </c>
      <c r="L38" s="77">
        <v>100</v>
      </c>
      <c r="M38" s="77">
        <v>170</v>
      </c>
      <c r="N38" s="77"/>
      <c r="O38" s="56">
        <v>25</v>
      </c>
      <c r="P38" s="56">
        <v>17</v>
      </c>
      <c r="Q38" s="56">
        <v>29</v>
      </c>
      <c r="R38" s="56">
        <v>19</v>
      </c>
      <c r="S38" s="56">
        <v>33</v>
      </c>
    </row>
    <row r="39" spans="1:27" ht="11.25" customHeight="1" x14ac:dyDescent="0.2">
      <c r="A39" s="50" t="s">
        <v>237</v>
      </c>
      <c r="B39" s="103">
        <v>1828</v>
      </c>
      <c r="C39" s="103">
        <v>1665</v>
      </c>
      <c r="D39" s="103">
        <v>1721</v>
      </c>
      <c r="E39" s="103"/>
      <c r="F39" s="103">
        <f>B39-AVERAGE(C39:D39)</f>
        <v>135</v>
      </c>
      <c r="G39" s="103">
        <f t="shared" si="2"/>
        <v>140</v>
      </c>
      <c r="H39" s="68"/>
      <c r="I39" s="77">
        <v>140</v>
      </c>
      <c r="J39" s="77">
        <v>40</v>
      </c>
      <c r="K39" s="77">
        <v>20</v>
      </c>
      <c r="L39" s="77">
        <v>30</v>
      </c>
      <c r="M39" s="77">
        <v>50</v>
      </c>
      <c r="N39" s="77"/>
      <c r="O39" s="56">
        <v>8</v>
      </c>
      <c r="P39" s="56">
        <v>14</v>
      </c>
      <c r="Q39" s="56">
        <v>5</v>
      </c>
      <c r="R39" s="56">
        <v>6</v>
      </c>
      <c r="S39" s="56">
        <v>9</v>
      </c>
    </row>
    <row r="40" spans="1:27" ht="11.25" customHeight="1" x14ac:dyDescent="0.2">
      <c r="A40" s="62"/>
      <c r="B40" s="62"/>
      <c r="C40" s="62"/>
      <c r="D40" s="62"/>
      <c r="E40" s="62"/>
      <c r="F40" s="62"/>
      <c r="G40" s="62"/>
      <c r="H40" s="62"/>
    </row>
    <row r="41" spans="1:27" s="8" customFormat="1" ht="11.25" customHeight="1" x14ac:dyDescent="0.2">
      <c r="A41" s="62" t="s">
        <v>85</v>
      </c>
      <c r="B41" s="62"/>
      <c r="C41" s="62"/>
      <c r="D41" s="62"/>
      <c r="E41" s="62"/>
      <c r="F41" s="62"/>
      <c r="G41" s="62"/>
      <c r="H41" s="62"/>
      <c r="I41"/>
      <c r="J41"/>
      <c r="K41" s="49"/>
      <c r="L41"/>
      <c r="M41" s="49"/>
      <c r="N41" s="49"/>
      <c r="O41" s="104"/>
      <c r="P41" s="104"/>
      <c r="Q41" s="104"/>
      <c r="R41" s="104"/>
      <c r="S41" s="104"/>
    </row>
    <row r="42" spans="1:27" s="8" customFormat="1" ht="11.25" customHeight="1" x14ac:dyDescent="0.2">
      <c r="A42" s="62"/>
      <c r="B42" s="181" t="s">
        <v>92</v>
      </c>
      <c r="C42" s="181"/>
      <c r="D42" s="181"/>
      <c r="E42" s="62"/>
      <c r="F42" s="62"/>
      <c r="G42" s="62"/>
      <c r="H42" s="62"/>
      <c r="I42" s="181" t="s">
        <v>126</v>
      </c>
      <c r="J42" s="181"/>
      <c r="K42" s="181"/>
      <c r="L42" s="181"/>
      <c r="M42" s="181"/>
      <c r="N42" s="48"/>
      <c r="O42" s="222" t="s">
        <v>127</v>
      </c>
      <c r="P42" s="222"/>
      <c r="Q42" s="222"/>
      <c r="R42" s="222"/>
      <c r="S42" s="222"/>
    </row>
    <row r="43" spans="1:27" s="8" customFormat="1" ht="27" customHeight="1" x14ac:dyDescent="0.2">
      <c r="A43" s="108"/>
      <c r="B43" s="220" t="s">
        <v>122</v>
      </c>
      <c r="C43" s="220" t="s">
        <v>123</v>
      </c>
      <c r="D43" s="220" t="s">
        <v>94</v>
      </c>
      <c r="E43" s="108"/>
      <c r="F43" s="221" t="s">
        <v>221</v>
      </c>
      <c r="G43" s="221"/>
      <c r="H43" s="114"/>
      <c r="I43" s="181"/>
      <c r="J43" s="181"/>
      <c r="K43" s="181"/>
      <c r="L43" s="181"/>
      <c r="M43" s="181"/>
      <c r="N43" s="48"/>
      <c r="O43" s="222"/>
      <c r="P43" s="222"/>
      <c r="Q43" s="222"/>
      <c r="R43" s="222"/>
      <c r="S43" s="222"/>
    </row>
    <row r="44" spans="1:27" s="109" customFormat="1" ht="17.100000000000001" customHeight="1" x14ac:dyDescent="0.2">
      <c r="B44" s="220"/>
      <c r="C44" s="220"/>
      <c r="D44" s="220"/>
      <c r="F44" s="52" t="s">
        <v>219</v>
      </c>
      <c r="G44" s="52" t="s">
        <v>220</v>
      </c>
      <c r="H44" s="52"/>
      <c r="I44" s="109" t="s">
        <v>4</v>
      </c>
      <c r="J44" s="109" t="s">
        <v>0</v>
      </c>
      <c r="K44" s="109" t="s">
        <v>1</v>
      </c>
      <c r="L44" s="109" t="s">
        <v>2</v>
      </c>
      <c r="M44" s="109" t="s">
        <v>3</v>
      </c>
      <c r="O44" s="110" t="s">
        <v>4</v>
      </c>
      <c r="P44" s="110" t="s">
        <v>0</v>
      </c>
      <c r="Q44" s="110" t="s">
        <v>1</v>
      </c>
      <c r="R44" s="110" t="s">
        <v>2</v>
      </c>
      <c r="S44" s="110" t="s">
        <v>3</v>
      </c>
      <c r="V44" s="111"/>
      <c r="W44" s="111"/>
      <c r="X44" s="111"/>
      <c r="Y44" s="111"/>
      <c r="Z44" s="111"/>
      <c r="AA44" s="111"/>
    </row>
    <row r="45" spans="1:27" ht="11.25" customHeight="1" x14ac:dyDescent="0.2">
      <c r="A45" s="50" t="s">
        <v>75</v>
      </c>
      <c r="B45" s="103">
        <v>462</v>
      </c>
      <c r="C45" s="103">
        <v>390</v>
      </c>
      <c r="D45" s="103">
        <v>385</v>
      </c>
      <c r="E45" s="103"/>
      <c r="F45" s="92">
        <v>74.5</v>
      </c>
      <c r="G45" s="92">
        <v>70</v>
      </c>
      <c r="H45" s="103"/>
      <c r="I45" s="77">
        <v>70</v>
      </c>
      <c r="J45" s="77">
        <v>10</v>
      </c>
      <c r="K45" s="77">
        <v>20</v>
      </c>
      <c r="L45" s="77">
        <v>10</v>
      </c>
      <c r="M45" s="77">
        <v>30</v>
      </c>
      <c r="N45" s="77"/>
      <c r="O45" s="56">
        <v>19</v>
      </c>
      <c r="P45" s="56">
        <v>21</v>
      </c>
      <c r="Q45" s="56">
        <v>39</v>
      </c>
      <c r="R45" s="56">
        <v>6</v>
      </c>
      <c r="S45" s="56">
        <v>22</v>
      </c>
    </row>
    <row r="46" spans="1:27" ht="11.25" customHeight="1" x14ac:dyDescent="0.2">
      <c r="A46" s="50" t="s">
        <v>26</v>
      </c>
      <c r="B46" s="103">
        <v>451</v>
      </c>
      <c r="C46" s="103">
        <v>398</v>
      </c>
      <c r="D46" s="103">
        <v>429</v>
      </c>
      <c r="E46" s="103"/>
      <c r="F46" s="92">
        <v>37.5</v>
      </c>
      <c r="G46" s="92">
        <v>40</v>
      </c>
      <c r="H46" s="103"/>
      <c r="I46" s="77">
        <v>40</v>
      </c>
      <c r="J46" s="77">
        <v>-10</v>
      </c>
      <c r="K46" s="77">
        <v>20</v>
      </c>
      <c r="L46" s="77">
        <v>20</v>
      </c>
      <c r="M46" s="77">
        <v>10</v>
      </c>
      <c r="N46" s="77"/>
      <c r="O46" s="56">
        <v>9</v>
      </c>
      <c r="P46" s="56" t="s">
        <v>74</v>
      </c>
      <c r="Q46" s="56">
        <v>26</v>
      </c>
      <c r="R46" s="56">
        <v>19</v>
      </c>
      <c r="S46" s="56">
        <v>4</v>
      </c>
    </row>
    <row r="47" spans="1:27" ht="11.25" customHeight="1" x14ac:dyDescent="0.2">
      <c r="A47" s="50" t="s">
        <v>27</v>
      </c>
      <c r="B47" s="103">
        <v>468</v>
      </c>
      <c r="C47" s="103">
        <v>407</v>
      </c>
      <c r="D47" s="103">
        <v>397</v>
      </c>
      <c r="E47" s="103"/>
      <c r="F47" s="92">
        <v>66</v>
      </c>
      <c r="G47" s="92">
        <v>70</v>
      </c>
      <c r="H47" s="103"/>
      <c r="I47" s="77">
        <v>70</v>
      </c>
      <c r="J47" s="77">
        <v>0</v>
      </c>
      <c r="K47" s="77">
        <v>-10</v>
      </c>
      <c r="L47" s="77">
        <v>40</v>
      </c>
      <c r="M47" s="77">
        <v>40</v>
      </c>
      <c r="N47" s="77"/>
      <c r="O47" s="56">
        <v>16</v>
      </c>
      <c r="P47" s="56" t="s">
        <v>74</v>
      </c>
      <c r="Q47" s="56" t="s">
        <v>74</v>
      </c>
      <c r="R47" s="56">
        <v>31</v>
      </c>
      <c r="S47" s="56">
        <v>24</v>
      </c>
    </row>
    <row r="48" spans="1:27" ht="11.25" customHeight="1" x14ac:dyDescent="0.2">
      <c r="A48" s="50" t="s">
        <v>118</v>
      </c>
      <c r="B48" s="103">
        <v>414</v>
      </c>
      <c r="C48" s="103">
        <v>372</v>
      </c>
      <c r="D48" s="103">
        <v>431</v>
      </c>
      <c r="E48" s="103"/>
      <c r="F48" s="92">
        <v>12.5</v>
      </c>
      <c r="G48" s="92">
        <v>10</v>
      </c>
      <c r="H48" s="103"/>
      <c r="I48" s="77">
        <v>10</v>
      </c>
      <c r="J48" s="77">
        <v>-10</v>
      </c>
      <c r="K48" s="77">
        <v>-10</v>
      </c>
      <c r="L48" s="77">
        <v>10</v>
      </c>
      <c r="M48" s="77">
        <v>20</v>
      </c>
      <c r="N48" s="77"/>
      <c r="O48" s="56">
        <v>3</v>
      </c>
      <c r="P48" s="56" t="s">
        <v>74</v>
      </c>
      <c r="Q48" s="56" t="s">
        <v>74</v>
      </c>
      <c r="R48" s="56">
        <v>11</v>
      </c>
      <c r="S48" s="56">
        <v>11</v>
      </c>
    </row>
    <row r="49" spans="1:27" ht="11.25" customHeight="1" x14ac:dyDescent="0.2">
      <c r="A49" s="50" t="s">
        <v>141</v>
      </c>
      <c r="B49" s="103">
        <v>569</v>
      </c>
      <c r="C49" s="103">
        <v>439</v>
      </c>
      <c r="D49" s="103">
        <v>451</v>
      </c>
      <c r="E49" s="103"/>
      <c r="F49" s="92">
        <v>124</v>
      </c>
      <c r="G49" s="92">
        <v>120</v>
      </c>
      <c r="H49" s="103"/>
      <c r="I49" s="77">
        <v>120</v>
      </c>
      <c r="J49" s="77">
        <v>10</v>
      </c>
      <c r="K49" s="77">
        <v>20</v>
      </c>
      <c r="L49" s="77">
        <v>30</v>
      </c>
      <c r="M49" s="77">
        <v>60</v>
      </c>
      <c r="N49" s="77"/>
      <c r="O49" s="56">
        <v>28</v>
      </c>
      <c r="P49" s="56">
        <v>23</v>
      </c>
      <c r="Q49" s="56">
        <v>30</v>
      </c>
      <c r="R49" s="56">
        <v>19</v>
      </c>
      <c r="S49" s="56">
        <v>36</v>
      </c>
    </row>
    <row r="50" spans="1:27" ht="11.25" customHeight="1" x14ac:dyDescent="0.2">
      <c r="A50" s="50" t="s">
        <v>162</v>
      </c>
      <c r="B50" s="103">
        <v>467</v>
      </c>
      <c r="C50" s="103">
        <v>382</v>
      </c>
      <c r="D50" s="103">
        <v>405</v>
      </c>
      <c r="E50" s="103"/>
      <c r="F50" s="92">
        <v>73.5</v>
      </c>
      <c r="G50" s="92">
        <v>70</v>
      </c>
      <c r="H50" s="103"/>
      <c r="I50" s="77">
        <v>70</v>
      </c>
      <c r="J50" s="77">
        <v>0</v>
      </c>
      <c r="K50" s="77">
        <v>20</v>
      </c>
      <c r="L50" s="77">
        <v>20</v>
      </c>
      <c r="M50" s="77">
        <v>30</v>
      </c>
      <c r="N50" s="77"/>
      <c r="O50" s="56">
        <v>19</v>
      </c>
      <c r="P50" s="56">
        <v>5</v>
      </c>
      <c r="Q50" s="56">
        <v>31</v>
      </c>
      <c r="R50" s="56">
        <v>19</v>
      </c>
      <c r="S50" s="56">
        <v>19</v>
      </c>
    </row>
    <row r="51" spans="1:27" ht="11.25" customHeight="1" x14ac:dyDescent="0.2">
      <c r="A51" s="50" t="s">
        <v>165</v>
      </c>
      <c r="B51" s="103">
        <v>476</v>
      </c>
      <c r="C51" s="103">
        <v>420</v>
      </c>
      <c r="D51" s="103">
        <v>416</v>
      </c>
      <c r="E51" s="103"/>
      <c r="F51" s="92">
        <v>58</v>
      </c>
      <c r="G51" s="92">
        <v>60</v>
      </c>
      <c r="H51" s="103"/>
      <c r="I51" s="77">
        <v>60</v>
      </c>
      <c r="J51" s="77">
        <v>10</v>
      </c>
      <c r="K51" s="77">
        <v>20</v>
      </c>
      <c r="L51" s="77">
        <v>0</v>
      </c>
      <c r="M51" s="77">
        <v>20</v>
      </c>
      <c r="N51" s="77"/>
      <c r="O51" s="56">
        <v>14</v>
      </c>
      <c r="P51" s="56">
        <v>21</v>
      </c>
      <c r="Q51" s="56">
        <v>28</v>
      </c>
      <c r="R51" s="56">
        <v>3</v>
      </c>
      <c r="S51" s="56">
        <v>14</v>
      </c>
    </row>
    <row r="52" spans="1:27" ht="11.25" customHeight="1" x14ac:dyDescent="0.2">
      <c r="A52" s="50" t="s">
        <v>177</v>
      </c>
      <c r="B52" s="103">
        <v>570</v>
      </c>
      <c r="C52" s="103">
        <v>404</v>
      </c>
      <c r="D52" s="103">
        <v>465</v>
      </c>
      <c r="E52" s="103"/>
      <c r="F52" s="92">
        <v>135.5</v>
      </c>
      <c r="G52" s="92">
        <v>140</v>
      </c>
      <c r="H52" s="103"/>
      <c r="I52" s="77">
        <v>140</v>
      </c>
      <c r="J52" s="77">
        <v>0</v>
      </c>
      <c r="K52" s="77">
        <v>10</v>
      </c>
      <c r="L52" s="77">
        <v>40</v>
      </c>
      <c r="M52" s="77">
        <v>90</v>
      </c>
      <c r="N52" s="77"/>
      <c r="O52" s="56">
        <v>31</v>
      </c>
      <c r="P52" s="56">
        <v>0</v>
      </c>
      <c r="Q52" s="56">
        <v>15</v>
      </c>
      <c r="R52" s="56">
        <v>26</v>
      </c>
      <c r="S52" s="56">
        <v>59</v>
      </c>
    </row>
    <row r="53" spans="1:27" ht="11.25" customHeight="1" x14ac:dyDescent="0.2">
      <c r="A53" s="50" t="s">
        <v>185</v>
      </c>
      <c r="B53" s="103">
        <v>455</v>
      </c>
      <c r="C53" s="103">
        <v>436</v>
      </c>
      <c r="D53" s="103">
        <v>404</v>
      </c>
      <c r="E53" s="103"/>
      <c r="F53" s="92">
        <v>35</v>
      </c>
      <c r="G53" s="92">
        <v>40</v>
      </c>
      <c r="H53" s="103"/>
      <c r="I53" s="77">
        <v>40</v>
      </c>
      <c r="J53" s="77">
        <v>-10</v>
      </c>
      <c r="K53" s="77">
        <v>0</v>
      </c>
      <c r="L53" s="77">
        <v>20</v>
      </c>
      <c r="M53" s="77">
        <v>30</v>
      </c>
      <c r="N53" s="77"/>
      <c r="O53" s="56">
        <v>8</v>
      </c>
      <c r="P53" s="56" t="s">
        <v>74</v>
      </c>
      <c r="Q53" s="56" t="s">
        <v>74</v>
      </c>
      <c r="R53" s="56">
        <v>17</v>
      </c>
      <c r="S53" s="56">
        <v>16</v>
      </c>
    </row>
    <row r="54" spans="1:27" ht="11.25" customHeight="1" x14ac:dyDescent="0.2">
      <c r="A54" s="50" t="s">
        <v>190</v>
      </c>
      <c r="B54" s="103">
        <v>509</v>
      </c>
      <c r="C54" s="103">
        <v>437</v>
      </c>
      <c r="D54" s="103">
        <v>491</v>
      </c>
      <c r="E54" s="103"/>
      <c r="F54" s="92">
        <v>45</v>
      </c>
      <c r="G54" s="92">
        <v>50</v>
      </c>
      <c r="H54" s="103"/>
      <c r="I54" s="77">
        <v>50</v>
      </c>
      <c r="J54" s="77">
        <v>10</v>
      </c>
      <c r="K54" s="77">
        <v>0</v>
      </c>
      <c r="L54" s="77">
        <v>20</v>
      </c>
      <c r="M54" s="77">
        <v>10</v>
      </c>
      <c r="N54" s="77"/>
      <c r="O54" s="56">
        <v>10</v>
      </c>
      <c r="P54" s="56">
        <v>16</v>
      </c>
      <c r="Q54" s="56" t="s">
        <v>74</v>
      </c>
      <c r="R54" s="56">
        <v>17</v>
      </c>
      <c r="S54" s="56">
        <v>8</v>
      </c>
    </row>
    <row r="55" spans="1:27" ht="11.25" customHeight="1" x14ac:dyDescent="0.2">
      <c r="A55" s="50" t="s">
        <v>187</v>
      </c>
      <c r="B55" s="103">
        <v>505</v>
      </c>
      <c r="C55" s="103">
        <v>412</v>
      </c>
      <c r="D55" s="103">
        <v>405</v>
      </c>
      <c r="E55" s="103"/>
      <c r="F55" s="92">
        <v>96.5</v>
      </c>
      <c r="G55" s="92">
        <v>100</v>
      </c>
      <c r="H55" s="103"/>
      <c r="I55" s="77">
        <v>100</v>
      </c>
      <c r="J55" s="77">
        <v>0</v>
      </c>
      <c r="K55" s="77">
        <v>20</v>
      </c>
      <c r="L55" s="77">
        <v>30</v>
      </c>
      <c r="M55" s="77">
        <v>40</v>
      </c>
      <c r="N55" s="77"/>
      <c r="O55" s="56">
        <v>24</v>
      </c>
      <c r="P55" s="56">
        <v>7</v>
      </c>
      <c r="Q55" s="56">
        <v>29</v>
      </c>
      <c r="R55" s="56">
        <v>26</v>
      </c>
      <c r="S55" s="56">
        <v>26</v>
      </c>
    </row>
    <row r="56" spans="1:27" ht="11.25" customHeight="1" x14ac:dyDescent="0.2">
      <c r="A56" s="50" t="s">
        <v>210</v>
      </c>
      <c r="B56" s="103">
        <v>504</v>
      </c>
      <c r="C56" s="103">
        <v>513</v>
      </c>
      <c r="D56" s="103">
        <v>507</v>
      </c>
      <c r="E56" s="103"/>
      <c r="F56" s="92">
        <v>-6</v>
      </c>
      <c r="G56" s="92">
        <v>-10</v>
      </c>
      <c r="H56" s="50"/>
      <c r="I56" s="77">
        <v>-10</v>
      </c>
      <c r="J56" s="77">
        <v>-10</v>
      </c>
      <c r="K56" s="77">
        <v>0</v>
      </c>
      <c r="L56" s="77">
        <v>10</v>
      </c>
      <c r="M56" s="77">
        <v>-10</v>
      </c>
      <c r="N56" s="77"/>
      <c r="O56" s="56" t="s">
        <v>74</v>
      </c>
      <c r="P56" s="56" t="s">
        <v>74</v>
      </c>
      <c r="Q56" s="56">
        <v>5</v>
      </c>
      <c r="R56" s="56">
        <v>6</v>
      </c>
      <c r="S56" s="56" t="s">
        <v>74</v>
      </c>
    </row>
    <row r="57" spans="1:27" ht="11.25" customHeight="1" x14ac:dyDescent="0.2">
      <c r="A57" s="50" t="s">
        <v>232</v>
      </c>
      <c r="B57" s="103">
        <v>559</v>
      </c>
      <c r="C57" s="103">
        <v>524</v>
      </c>
      <c r="D57" s="103">
        <v>455</v>
      </c>
      <c r="E57" s="103"/>
      <c r="F57" s="92">
        <f>B57-AVERAGE(C57:D57)</f>
        <v>69.5</v>
      </c>
      <c r="G57" s="92">
        <f t="shared" ref="G57:G58" si="3">ROUND(F57,-1)</f>
        <v>70</v>
      </c>
      <c r="H57" s="50"/>
      <c r="I57" s="77">
        <v>70</v>
      </c>
      <c r="J57" s="77">
        <v>20</v>
      </c>
      <c r="K57" s="77">
        <v>10</v>
      </c>
      <c r="L57" s="77">
        <v>10</v>
      </c>
      <c r="M57" s="77">
        <v>40</v>
      </c>
      <c r="N57" s="77"/>
      <c r="O57" s="56">
        <v>14</v>
      </c>
      <c r="P57" s="56">
        <v>21</v>
      </c>
      <c r="Q57" s="56">
        <v>8</v>
      </c>
      <c r="R57" s="56">
        <v>5</v>
      </c>
      <c r="S57" s="56">
        <v>22</v>
      </c>
    </row>
    <row r="58" spans="1:27" ht="11.25" customHeight="1" x14ac:dyDescent="0.2">
      <c r="A58" s="50" t="s">
        <v>237</v>
      </c>
      <c r="B58" s="103">
        <v>542</v>
      </c>
      <c r="C58" s="103">
        <v>486</v>
      </c>
      <c r="D58" s="103">
        <v>457</v>
      </c>
      <c r="E58" s="103"/>
      <c r="F58" s="92">
        <f>B58-AVERAGE(C58:D58)</f>
        <v>70.5</v>
      </c>
      <c r="G58" s="92">
        <f t="shared" si="3"/>
        <v>70</v>
      </c>
      <c r="H58" s="50"/>
      <c r="I58" s="77">
        <v>70</v>
      </c>
      <c r="J58" s="77">
        <v>0</v>
      </c>
      <c r="K58" s="77">
        <v>20</v>
      </c>
      <c r="L58" s="77">
        <v>20</v>
      </c>
      <c r="M58" s="77">
        <v>40</v>
      </c>
      <c r="N58" s="77"/>
      <c r="O58" s="56">
        <v>15</v>
      </c>
      <c r="P58" s="56">
        <v>1</v>
      </c>
      <c r="Q58" s="56">
        <v>24</v>
      </c>
      <c r="R58" s="56">
        <v>11</v>
      </c>
      <c r="S58" s="56">
        <v>21</v>
      </c>
    </row>
    <row r="59" spans="1:27" ht="11.25" customHeight="1" x14ac:dyDescent="0.2">
      <c r="A59" s="62"/>
      <c r="B59" s="62"/>
      <c r="C59" s="62"/>
      <c r="D59" s="62"/>
      <c r="E59" s="62"/>
      <c r="F59" s="62"/>
      <c r="G59" s="62"/>
      <c r="H59" s="62"/>
      <c r="I59" s="77"/>
      <c r="J59" s="77"/>
      <c r="K59" s="77"/>
      <c r="L59" s="77"/>
      <c r="M59" s="77"/>
      <c r="N59" s="77"/>
      <c r="O59" s="56"/>
      <c r="P59" s="56"/>
      <c r="Q59" s="56"/>
      <c r="R59" s="56"/>
      <c r="S59" s="56"/>
    </row>
    <row r="60" spans="1:27" s="19" customFormat="1" ht="11.25" customHeight="1" x14ac:dyDescent="0.2">
      <c r="A60" s="62" t="s">
        <v>169</v>
      </c>
      <c r="B60" s="62"/>
      <c r="C60" s="62"/>
      <c r="D60" s="62"/>
      <c r="E60" s="62"/>
      <c r="F60" s="62"/>
      <c r="G60" s="62"/>
      <c r="H60" s="62"/>
      <c r="I60" s="62"/>
      <c r="J60" s="62"/>
      <c r="K60" s="49"/>
      <c r="L60"/>
      <c r="M60" s="49"/>
      <c r="N60" s="49"/>
      <c r="O60" s="104"/>
      <c r="P60" s="104"/>
      <c r="Q60" s="104"/>
      <c r="R60" s="104"/>
      <c r="S60" s="104"/>
    </row>
    <row r="61" spans="1:27" s="19" customFormat="1" ht="11.25" customHeight="1" x14ac:dyDescent="0.2">
      <c r="A61" s="62"/>
      <c r="B61" s="181" t="s">
        <v>92</v>
      </c>
      <c r="C61" s="181"/>
      <c r="D61" s="181"/>
      <c r="E61" s="62"/>
      <c r="F61" s="62"/>
      <c r="G61" s="62"/>
      <c r="H61" s="62"/>
      <c r="I61" s="181" t="s">
        <v>126</v>
      </c>
      <c r="J61" s="181"/>
      <c r="K61" s="181"/>
      <c r="L61" s="181"/>
      <c r="M61" s="181"/>
      <c r="N61" s="48"/>
      <c r="O61" s="222" t="s">
        <v>127</v>
      </c>
      <c r="P61" s="222"/>
      <c r="Q61" s="222"/>
      <c r="R61" s="222"/>
      <c r="S61" s="222"/>
    </row>
    <row r="62" spans="1:27" s="8" customFormat="1" ht="27" customHeight="1" x14ac:dyDescent="0.2">
      <c r="A62" s="108"/>
      <c r="B62" s="220" t="s">
        <v>122</v>
      </c>
      <c r="C62" s="220" t="s">
        <v>123</v>
      </c>
      <c r="D62" s="220" t="s">
        <v>94</v>
      </c>
      <c r="E62" s="108"/>
      <c r="F62" s="221" t="s">
        <v>221</v>
      </c>
      <c r="G62" s="221"/>
      <c r="H62" s="114"/>
      <c r="I62" s="181"/>
      <c r="J62" s="181"/>
      <c r="K62" s="181"/>
      <c r="L62" s="181"/>
      <c r="M62" s="181"/>
      <c r="N62" s="48"/>
      <c r="O62" s="222"/>
      <c r="P62" s="222"/>
      <c r="Q62" s="222"/>
      <c r="R62" s="222"/>
      <c r="S62" s="222"/>
    </row>
    <row r="63" spans="1:27" s="109" customFormat="1" ht="17.100000000000001" customHeight="1" x14ac:dyDescent="0.2">
      <c r="B63" s="220"/>
      <c r="C63" s="220"/>
      <c r="D63" s="220"/>
      <c r="F63" s="52" t="s">
        <v>219</v>
      </c>
      <c r="G63" s="52" t="s">
        <v>220</v>
      </c>
      <c r="H63" s="52"/>
      <c r="I63" s="109" t="s">
        <v>4</v>
      </c>
      <c r="J63" s="109" t="s">
        <v>0</v>
      </c>
      <c r="K63" s="109" t="s">
        <v>1</v>
      </c>
      <c r="L63" s="109" t="s">
        <v>2</v>
      </c>
      <c r="M63" s="109" t="s">
        <v>3</v>
      </c>
      <c r="O63" s="110" t="s">
        <v>4</v>
      </c>
      <c r="P63" s="110" t="s">
        <v>0</v>
      </c>
      <c r="Q63" s="110" t="s">
        <v>1</v>
      </c>
      <c r="R63" s="110" t="s">
        <v>2</v>
      </c>
      <c r="S63" s="110" t="s">
        <v>3</v>
      </c>
      <c r="V63" s="111"/>
      <c r="W63" s="111"/>
      <c r="X63" s="111"/>
      <c r="Y63" s="111"/>
      <c r="Z63" s="111"/>
      <c r="AA63" s="111"/>
    </row>
    <row r="64" spans="1:27" ht="11.25" customHeight="1" x14ac:dyDescent="0.2">
      <c r="A64" s="50" t="s">
        <v>75</v>
      </c>
      <c r="B64" s="103">
        <v>625</v>
      </c>
      <c r="C64" s="103">
        <v>613</v>
      </c>
      <c r="D64" s="103">
        <v>541</v>
      </c>
      <c r="E64" s="103"/>
      <c r="F64" s="92">
        <v>48</v>
      </c>
      <c r="G64" s="92">
        <v>50</v>
      </c>
      <c r="H64" s="103"/>
      <c r="I64" s="77">
        <v>50</v>
      </c>
      <c r="J64" s="77">
        <v>20</v>
      </c>
      <c r="K64" s="77">
        <v>10</v>
      </c>
      <c r="L64" s="77">
        <v>10</v>
      </c>
      <c r="M64" s="77">
        <v>20</v>
      </c>
      <c r="N64" s="77"/>
      <c r="O64" s="56">
        <v>8</v>
      </c>
      <c r="P64" s="56">
        <v>17</v>
      </c>
      <c r="Q64" s="56">
        <v>7</v>
      </c>
      <c r="R64" s="56">
        <v>4</v>
      </c>
      <c r="S64" s="56">
        <v>9</v>
      </c>
    </row>
    <row r="65" spans="1:19" ht="11.25" customHeight="1" x14ac:dyDescent="0.2">
      <c r="A65" s="50" t="s">
        <v>26</v>
      </c>
      <c r="B65" s="103">
        <v>614</v>
      </c>
      <c r="C65" s="103">
        <v>534</v>
      </c>
      <c r="D65" s="103">
        <v>659</v>
      </c>
      <c r="E65" s="103"/>
      <c r="F65" s="92">
        <v>17.5</v>
      </c>
      <c r="G65" s="92">
        <v>20</v>
      </c>
      <c r="H65" s="103"/>
      <c r="I65" s="77">
        <v>20</v>
      </c>
      <c r="J65" s="77">
        <v>-20</v>
      </c>
      <c r="K65" s="77">
        <v>-20</v>
      </c>
      <c r="L65" s="77">
        <v>10</v>
      </c>
      <c r="M65" s="77">
        <v>40</v>
      </c>
      <c r="N65" s="77"/>
      <c r="O65" s="56">
        <v>3</v>
      </c>
      <c r="P65" s="56" t="s">
        <v>74</v>
      </c>
      <c r="Q65" s="56" t="s">
        <v>74</v>
      </c>
      <c r="R65" s="56">
        <v>6</v>
      </c>
      <c r="S65" s="56">
        <v>19</v>
      </c>
    </row>
    <row r="66" spans="1:19" ht="11.25" customHeight="1" x14ac:dyDescent="0.2">
      <c r="A66" s="50" t="s">
        <v>27</v>
      </c>
      <c r="B66" s="103">
        <v>649</v>
      </c>
      <c r="C66" s="103">
        <v>583</v>
      </c>
      <c r="D66" s="103">
        <v>634</v>
      </c>
      <c r="E66" s="103"/>
      <c r="F66" s="92">
        <v>40.5</v>
      </c>
      <c r="G66" s="92">
        <v>40</v>
      </c>
      <c r="H66" s="103"/>
      <c r="I66" s="77">
        <v>40</v>
      </c>
      <c r="J66" s="77">
        <v>0</v>
      </c>
      <c r="K66" s="77">
        <v>-10</v>
      </c>
      <c r="L66" s="77">
        <v>20</v>
      </c>
      <c r="M66" s="77">
        <v>40</v>
      </c>
      <c r="N66" s="77"/>
      <c r="O66" s="56">
        <v>7</v>
      </c>
      <c r="P66" s="56" t="s">
        <v>74</v>
      </c>
      <c r="Q66" s="56" t="s">
        <v>74</v>
      </c>
      <c r="R66" s="56">
        <v>10</v>
      </c>
      <c r="S66" s="56">
        <v>18</v>
      </c>
    </row>
    <row r="67" spans="1:19" ht="11.25" customHeight="1" x14ac:dyDescent="0.2">
      <c r="A67" s="50" t="s">
        <v>118</v>
      </c>
      <c r="B67" s="103">
        <v>697</v>
      </c>
      <c r="C67" s="103">
        <v>554</v>
      </c>
      <c r="D67" s="103">
        <v>615</v>
      </c>
      <c r="E67" s="103"/>
      <c r="F67" s="92">
        <v>112.5</v>
      </c>
      <c r="G67" s="92">
        <v>110</v>
      </c>
      <c r="H67" s="103"/>
      <c r="I67" s="77">
        <v>110</v>
      </c>
      <c r="J67" s="77">
        <v>20</v>
      </c>
      <c r="K67" s="77">
        <v>30</v>
      </c>
      <c r="L67" s="77">
        <v>20</v>
      </c>
      <c r="M67" s="77">
        <v>40</v>
      </c>
      <c r="N67" s="77"/>
      <c r="O67" s="56">
        <v>19</v>
      </c>
      <c r="P67" s="56">
        <v>24</v>
      </c>
      <c r="Q67" s="56">
        <v>28</v>
      </c>
      <c r="R67" s="56">
        <v>10</v>
      </c>
      <c r="S67" s="56">
        <v>21</v>
      </c>
    </row>
    <row r="68" spans="1:19" ht="11.25" customHeight="1" x14ac:dyDescent="0.2">
      <c r="A68" s="50" t="s">
        <v>141</v>
      </c>
      <c r="B68" s="103">
        <v>746</v>
      </c>
      <c r="C68" s="103">
        <v>579</v>
      </c>
      <c r="D68" s="103">
        <v>602</v>
      </c>
      <c r="E68" s="103"/>
      <c r="F68" s="92">
        <v>155.5</v>
      </c>
      <c r="G68" s="92">
        <v>160</v>
      </c>
      <c r="H68" s="103"/>
      <c r="I68" s="77">
        <v>160</v>
      </c>
      <c r="J68" s="77">
        <v>10</v>
      </c>
      <c r="K68" s="77">
        <v>30</v>
      </c>
      <c r="L68" s="77">
        <v>50</v>
      </c>
      <c r="M68" s="77">
        <v>60</v>
      </c>
      <c r="N68" s="77"/>
      <c r="O68" s="56">
        <v>26</v>
      </c>
      <c r="P68" s="56">
        <v>18</v>
      </c>
      <c r="Q68" s="56">
        <v>23</v>
      </c>
      <c r="R68" s="56">
        <v>28</v>
      </c>
      <c r="S68" s="56">
        <v>29</v>
      </c>
    </row>
    <row r="69" spans="1:19" ht="11.25" customHeight="1" x14ac:dyDescent="0.2">
      <c r="A69" s="50" t="s">
        <v>162</v>
      </c>
      <c r="B69" s="103">
        <v>701</v>
      </c>
      <c r="C69" s="103">
        <v>556</v>
      </c>
      <c r="D69" s="103">
        <v>587</v>
      </c>
      <c r="E69" s="103"/>
      <c r="F69" s="92">
        <v>129.5</v>
      </c>
      <c r="G69" s="92">
        <v>130</v>
      </c>
      <c r="H69" s="103"/>
      <c r="I69" s="77">
        <v>130</v>
      </c>
      <c r="J69" s="77">
        <v>20</v>
      </c>
      <c r="K69" s="77">
        <v>30</v>
      </c>
      <c r="L69" s="77">
        <v>20</v>
      </c>
      <c r="M69" s="77">
        <v>50</v>
      </c>
      <c r="N69" s="77"/>
      <c r="O69" s="56">
        <v>23</v>
      </c>
      <c r="P69" s="56">
        <v>30</v>
      </c>
      <c r="Q69" s="56">
        <v>28</v>
      </c>
      <c r="R69" s="56">
        <v>13</v>
      </c>
      <c r="S69" s="56">
        <v>27</v>
      </c>
    </row>
    <row r="70" spans="1:19" ht="11.25" customHeight="1" x14ac:dyDescent="0.2">
      <c r="A70" s="50" t="s">
        <v>165</v>
      </c>
      <c r="B70" s="103">
        <v>723</v>
      </c>
      <c r="C70" s="103">
        <v>567</v>
      </c>
      <c r="D70" s="103">
        <v>617</v>
      </c>
      <c r="E70" s="103"/>
      <c r="F70" s="92">
        <v>131</v>
      </c>
      <c r="G70" s="92">
        <v>130</v>
      </c>
      <c r="H70" s="103"/>
      <c r="I70" s="77">
        <v>130</v>
      </c>
      <c r="J70" s="77">
        <v>-10</v>
      </c>
      <c r="K70" s="77">
        <v>30</v>
      </c>
      <c r="L70" s="77">
        <v>60</v>
      </c>
      <c r="M70" s="77">
        <v>50</v>
      </c>
      <c r="N70" s="77"/>
      <c r="O70" s="56">
        <v>22</v>
      </c>
      <c r="P70" s="56" t="s">
        <v>74</v>
      </c>
      <c r="Q70" s="56">
        <v>29</v>
      </c>
      <c r="R70" s="56">
        <v>34</v>
      </c>
      <c r="S70" s="56">
        <v>21</v>
      </c>
    </row>
    <row r="71" spans="1:19" ht="11.25" customHeight="1" x14ac:dyDescent="0.2">
      <c r="A71" s="50" t="s">
        <v>177</v>
      </c>
      <c r="B71" s="103">
        <v>803</v>
      </c>
      <c r="C71" s="103">
        <v>623</v>
      </c>
      <c r="D71" s="103">
        <v>605</v>
      </c>
      <c r="E71" s="103"/>
      <c r="F71" s="92">
        <v>189</v>
      </c>
      <c r="G71" s="92">
        <v>190</v>
      </c>
      <c r="H71" s="103"/>
      <c r="I71" s="77">
        <v>190</v>
      </c>
      <c r="J71" s="77">
        <v>10</v>
      </c>
      <c r="K71" s="77">
        <v>40</v>
      </c>
      <c r="L71" s="77">
        <v>30</v>
      </c>
      <c r="M71" s="77">
        <v>110</v>
      </c>
      <c r="N71" s="77"/>
      <c r="O71" s="56">
        <v>31</v>
      </c>
      <c r="P71" s="56">
        <v>9</v>
      </c>
      <c r="Q71" s="56">
        <v>41</v>
      </c>
      <c r="R71" s="56">
        <v>17</v>
      </c>
      <c r="S71" s="56">
        <v>46</v>
      </c>
    </row>
    <row r="72" spans="1:19" ht="11.25" customHeight="1" x14ac:dyDescent="0.2">
      <c r="A72" s="50" t="s">
        <v>185</v>
      </c>
      <c r="B72" s="103">
        <v>647</v>
      </c>
      <c r="C72" s="103">
        <v>582</v>
      </c>
      <c r="D72" s="103">
        <v>601</v>
      </c>
      <c r="E72" s="103"/>
      <c r="F72" s="92">
        <v>55.5</v>
      </c>
      <c r="G72" s="92">
        <v>60</v>
      </c>
      <c r="H72" s="103"/>
      <c r="I72" s="77">
        <v>60</v>
      </c>
      <c r="J72" s="77">
        <v>0</v>
      </c>
      <c r="K72" s="77">
        <v>10</v>
      </c>
      <c r="L72" s="77">
        <v>10</v>
      </c>
      <c r="M72" s="77">
        <v>30</v>
      </c>
      <c r="N72" s="77"/>
      <c r="O72" s="56">
        <v>9</v>
      </c>
      <c r="P72" s="56">
        <v>5</v>
      </c>
      <c r="Q72" s="56">
        <v>14</v>
      </c>
      <c r="R72" s="56">
        <v>6</v>
      </c>
      <c r="S72" s="56">
        <v>12</v>
      </c>
    </row>
    <row r="73" spans="1:19" ht="11.25" customHeight="1" x14ac:dyDescent="0.2">
      <c r="A73" s="50" t="s">
        <v>190</v>
      </c>
      <c r="B73" s="103">
        <v>742</v>
      </c>
      <c r="C73" s="103">
        <v>654</v>
      </c>
      <c r="D73" s="103">
        <v>673</v>
      </c>
      <c r="E73" s="103"/>
      <c r="F73" s="92">
        <v>78.5</v>
      </c>
      <c r="G73" s="92">
        <v>80</v>
      </c>
      <c r="H73" s="103"/>
      <c r="I73" s="77">
        <v>80</v>
      </c>
      <c r="J73" s="77">
        <v>0</v>
      </c>
      <c r="K73" s="77">
        <v>20</v>
      </c>
      <c r="L73" s="77">
        <v>30</v>
      </c>
      <c r="M73" s="77">
        <v>20</v>
      </c>
      <c r="N73" s="77"/>
      <c r="O73" s="56">
        <v>12</v>
      </c>
      <c r="P73" s="56">
        <v>1</v>
      </c>
      <c r="Q73" s="56">
        <v>22</v>
      </c>
      <c r="R73" s="56">
        <v>17</v>
      </c>
      <c r="S73" s="56">
        <v>8</v>
      </c>
    </row>
    <row r="74" spans="1:19" ht="11.25" customHeight="1" x14ac:dyDescent="0.2">
      <c r="A74" s="50" t="s">
        <v>187</v>
      </c>
      <c r="B74" s="103">
        <v>810</v>
      </c>
      <c r="C74" s="103">
        <v>661</v>
      </c>
      <c r="D74" s="103">
        <v>592</v>
      </c>
      <c r="E74" s="103"/>
      <c r="F74" s="92">
        <v>183.5</v>
      </c>
      <c r="G74" s="92">
        <v>180</v>
      </c>
      <c r="H74" s="103"/>
      <c r="I74" s="77">
        <v>180</v>
      </c>
      <c r="J74" s="77">
        <v>40</v>
      </c>
      <c r="K74" s="77">
        <v>30</v>
      </c>
      <c r="L74" s="77">
        <v>30</v>
      </c>
      <c r="M74" s="77">
        <v>80</v>
      </c>
      <c r="N74" s="77"/>
      <c r="O74" s="56">
        <v>29</v>
      </c>
      <c r="P74" s="56">
        <v>42</v>
      </c>
      <c r="Q74" s="56">
        <v>23</v>
      </c>
      <c r="R74" s="56">
        <v>18</v>
      </c>
      <c r="S74" s="56">
        <v>37</v>
      </c>
    </row>
    <row r="75" spans="1:19" ht="11.25" customHeight="1" x14ac:dyDescent="0.2">
      <c r="A75" s="50" t="s">
        <v>210</v>
      </c>
      <c r="B75" s="103">
        <v>762</v>
      </c>
      <c r="C75" s="103">
        <v>734</v>
      </c>
      <c r="D75" s="103">
        <v>688</v>
      </c>
      <c r="E75" s="103"/>
      <c r="F75" s="92">
        <v>51</v>
      </c>
      <c r="G75" s="92">
        <v>50</v>
      </c>
      <c r="H75" s="50"/>
      <c r="I75" s="77">
        <v>50</v>
      </c>
      <c r="J75" s="77">
        <v>0</v>
      </c>
      <c r="K75" s="77">
        <v>-10</v>
      </c>
      <c r="L75" s="77">
        <v>20</v>
      </c>
      <c r="M75" s="77">
        <v>40</v>
      </c>
      <c r="N75" s="77"/>
      <c r="O75" s="56">
        <v>7</v>
      </c>
      <c r="P75" s="56">
        <v>1</v>
      </c>
      <c r="Q75" s="56" t="s">
        <v>74</v>
      </c>
      <c r="R75" s="56">
        <v>8</v>
      </c>
      <c r="S75" s="56">
        <v>15</v>
      </c>
    </row>
    <row r="76" spans="1:19" ht="11.25" customHeight="1" x14ac:dyDescent="0.2">
      <c r="A76" s="50" t="s">
        <v>232</v>
      </c>
      <c r="B76" s="103">
        <v>809</v>
      </c>
      <c r="C76" s="103">
        <v>716</v>
      </c>
      <c r="D76" s="103">
        <v>677</v>
      </c>
      <c r="E76" s="103"/>
      <c r="F76" s="92">
        <f>B76-AVERAGE(C76:D76)</f>
        <v>112.5</v>
      </c>
      <c r="G76" s="92">
        <f t="shared" ref="G76:G77" si="4">ROUND(F76,-1)</f>
        <v>110</v>
      </c>
      <c r="H76" s="50"/>
      <c r="I76" s="77">
        <v>110</v>
      </c>
      <c r="J76" s="77">
        <v>-10</v>
      </c>
      <c r="K76" s="77">
        <v>10</v>
      </c>
      <c r="L76" s="77">
        <v>20</v>
      </c>
      <c r="M76" s="77">
        <v>90</v>
      </c>
      <c r="N76" s="77"/>
      <c r="O76" s="56">
        <v>16</v>
      </c>
      <c r="P76" s="56" t="s">
        <v>74</v>
      </c>
      <c r="Q76" s="56">
        <v>9</v>
      </c>
      <c r="R76" s="56">
        <v>9</v>
      </c>
      <c r="S76" s="56">
        <v>41</v>
      </c>
    </row>
    <row r="77" spans="1:19" ht="11.25" customHeight="1" x14ac:dyDescent="0.2">
      <c r="A77" s="50" t="s">
        <v>237</v>
      </c>
      <c r="B77" s="103">
        <v>706</v>
      </c>
      <c r="C77" s="103">
        <v>690</v>
      </c>
      <c r="D77" s="103">
        <v>700</v>
      </c>
      <c r="E77" s="103"/>
      <c r="F77" s="92">
        <f>B77-AVERAGE(C77:D77)</f>
        <v>11</v>
      </c>
      <c r="G77" s="92">
        <f t="shared" si="4"/>
        <v>10</v>
      </c>
      <c r="H77" s="50"/>
      <c r="I77" s="77">
        <v>10</v>
      </c>
      <c r="J77" s="77">
        <v>0</v>
      </c>
      <c r="K77" s="77">
        <v>10</v>
      </c>
      <c r="L77" s="77">
        <v>-10</v>
      </c>
      <c r="M77" s="77">
        <v>10</v>
      </c>
      <c r="N77" s="77"/>
      <c r="O77" s="56">
        <v>2</v>
      </c>
      <c r="P77" s="56">
        <v>0</v>
      </c>
      <c r="Q77" s="56">
        <v>6</v>
      </c>
      <c r="R77" s="56" t="s">
        <v>74</v>
      </c>
      <c r="S77" s="56">
        <v>5</v>
      </c>
    </row>
    <row r="78" spans="1:19" s="8" customFormat="1" ht="11.25" customHeight="1" x14ac:dyDescent="0.2">
      <c r="A78" s="9"/>
      <c r="B78" s="9"/>
      <c r="C78" s="9"/>
      <c r="D78" s="9"/>
      <c r="E78" s="9"/>
      <c r="F78" s="9"/>
      <c r="G78" s="9"/>
      <c r="H78" s="9"/>
      <c r="I78"/>
      <c r="J78"/>
      <c r="K78" s="49"/>
      <c r="L78"/>
      <c r="M78" s="49"/>
      <c r="N78" s="49"/>
      <c r="O78" s="104"/>
      <c r="P78" s="104"/>
      <c r="Q78" s="104"/>
      <c r="R78" s="104"/>
      <c r="S78" s="104"/>
    </row>
    <row r="79" spans="1:19" s="19" customFormat="1" ht="11.25" customHeight="1" x14ac:dyDescent="0.2">
      <c r="A79" s="62" t="s">
        <v>84</v>
      </c>
      <c r="B79" s="62"/>
      <c r="C79" s="62"/>
      <c r="D79" s="62"/>
      <c r="E79" s="62"/>
      <c r="F79" s="62"/>
      <c r="G79" s="62"/>
      <c r="H79" s="62"/>
      <c r="I79"/>
      <c r="J79"/>
      <c r="K79" s="49"/>
      <c r="L79"/>
      <c r="M79" s="49"/>
      <c r="N79" s="49"/>
      <c r="O79" s="104"/>
      <c r="P79" s="104"/>
      <c r="Q79" s="104"/>
      <c r="R79" s="104"/>
      <c r="S79" s="104"/>
    </row>
    <row r="80" spans="1:19" s="19" customFormat="1" ht="11.25" customHeight="1" x14ac:dyDescent="0.2">
      <c r="A80" s="62"/>
      <c r="B80" s="181" t="s">
        <v>92</v>
      </c>
      <c r="C80" s="181"/>
      <c r="D80" s="181"/>
      <c r="E80" s="62"/>
      <c r="F80" s="62"/>
      <c r="G80" s="62"/>
      <c r="H80" s="62"/>
      <c r="I80" s="181" t="s">
        <v>126</v>
      </c>
      <c r="J80" s="181"/>
      <c r="K80" s="181"/>
      <c r="L80" s="181"/>
      <c r="M80" s="181"/>
      <c r="N80" s="48"/>
      <c r="O80" s="222" t="s">
        <v>127</v>
      </c>
      <c r="P80" s="222"/>
      <c r="Q80" s="222"/>
      <c r="R80" s="222"/>
      <c r="S80" s="222"/>
    </row>
    <row r="81" spans="1:27" s="8" customFormat="1" ht="27" customHeight="1" x14ac:dyDescent="0.2">
      <c r="A81" s="108"/>
      <c r="B81" s="220" t="s">
        <v>122</v>
      </c>
      <c r="C81" s="220" t="s">
        <v>123</v>
      </c>
      <c r="D81" s="220" t="s">
        <v>94</v>
      </c>
      <c r="E81" s="108"/>
      <c r="F81" s="221" t="s">
        <v>221</v>
      </c>
      <c r="G81" s="221"/>
      <c r="H81" s="114"/>
      <c r="I81" s="181"/>
      <c r="J81" s="181"/>
      <c r="K81" s="181"/>
      <c r="L81" s="181"/>
      <c r="M81" s="181"/>
      <c r="N81" s="48"/>
      <c r="O81" s="222"/>
      <c r="P81" s="222"/>
      <c r="Q81" s="222"/>
      <c r="R81" s="222"/>
      <c r="S81" s="222"/>
    </row>
    <row r="82" spans="1:27" s="109" customFormat="1" ht="17.100000000000001" customHeight="1" x14ac:dyDescent="0.2">
      <c r="B82" s="220"/>
      <c r="C82" s="220"/>
      <c r="D82" s="220"/>
      <c r="F82" s="52" t="s">
        <v>219</v>
      </c>
      <c r="G82" s="52" t="s">
        <v>220</v>
      </c>
      <c r="H82" s="52"/>
      <c r="I82" s="109" t="s">
        <v>4</v>
      </c>
      <c r="J82" s="109" t="s">
        <v>0</v>
      </c>
      <c r="K82" s="109" t="s">
        <v>1</v>
      </c>
      <c r="L82" s="109" t="s">
        <v>2</v>
      </c>
      <c r="M82" s="109" t="s">
        <v>3</v>
      </c>
      <c r="O82" s="110" t="s">
        <v>4</v>
      </c>
      <c r="P82" s="110" t="s">
        <v>0</v>
      </c>
      <c r="Q82" s="110" t="s">
        <v>1</v>
      </c>
      <c r="R82" s="110" t="s">
        <v>2</v>
      </c>
      <c r="S82" s="110" t="s">
        <v>3</v>
      </c>
      <c r="V82" s="111"/>
      <c r="W82" s="111"/>
      <c r="X82" s="111"/>
      <c r="Y82" s="111"/>
      <c r="Z82" s="111"/>
      <c r="AA82" s="111"/>
    </row>
    <row r="83" spans="1:27" s="8" customFormat="1" ht="11.25" customHeight="1" x14ac:dyDescent="0.2">
      <c r="A83" s="50" t="s">
        <v>75</v>
      </c>
      <c r="B83" s="103">
        <v>1301</v>
      </c>
      <c r="C83" s="103">
        <v>1211</v>
      </c>
      <c r="D83" s="103">
        <v>1210</v>
      </c>
      <c r="E83" s="103"/>
      <c r="F83" s="92">
        <v>90.5</v>
      </c>
      <c r="G83" s="92">
        <v>90</v>
      </c>
      <c r="H83" s="103"/>
      <c r="I83" s="77">
        <v>90</v>
      </c>
      <c r="J83" s="77">
        <v>30</v>
      </c>
      <c r="K83" s="77">
        <v>-10</v>
      </c>
      <c r="L83" s="77">
        <v>50</v>
      </c>
      <c r="M83" s="77">
        <v>20</v>
      </c>
      <c r="N83" s="77"/>
      <c r="O83" s="56">
        <v>7</v>
      </c>
      <c r="P83" s="56">
        <v>13</v>
      </c>
      <c r="Q83" s="56" t="s">
        <v>74</v>
      </c>
      <c r="R83" s="56">
        <v>12</v>
      </c>
      <c r="S83" s="56">
        <v>6</v>
      </c>
    </row>
    <row r="84" spans="1:27" s="8" customFormat="1" ht="11.25" customHeight="1" x14ac:dyDescent="0.2">
      <c r="A84" s="50" t="s">
        <v>26</v>
      </c>
      <c r="B84" s="103">
        <v>1360</v>
      </c>
      <c r="C84" s="103">
        <v>1220</v>
      </c>
      <c r="D84" s="103">
        <v>1262</v>
      </c>
      <c r="E84" s="103"/>
      <c r="F84" s="92">
        <v>119</v>
      </c>
      <c r="G84" s="92">
        <v>120</v>
      </c>
      <c r="H84" s="103"/>
      <c r="I84" s="77">
        <v>120</v>
      </c>
      <c r="J84" s="77">
        <v>20</v>
      </c>
      <c r="K84" s="77">
        <v>50</v>
      </c>
      <c r="L84" s="77">
        <v>-10</v>
      </c>
      <c r="M84" s="77">
        <v>60</v>
      </c>
      <c r="N84" s="77"/>
      <c r="O84" s="56">
        <v>10</v>
      </c>
      <c r="P84" s="56">
        <v>8</v>
      </c>
      <c r="Q84" s="56">
        <v>23</v>
      </c>
      <c r="R84" s="56" t="s">
        <v>74</v>
      </c>
      <c r="S84" s="56">
        <v>15</v>
      </c>
    </row>
    <row r="85" spans="1:27" s="8" customFormat="1" ht="11.25" customHeight="1" x14ac:dyDescent="0.2">
      <c r="A85" s="50" t="s">
        <v>27</v>
      </c>
      <c r="B85" s="103">
        <v>1393</v>
      </c>
      <c r="C85" s="103">
        <v>1252</v>
      </c>
      <c r="D85" s="103">
        <v>1252</v>
      </c>
      <c r="E85" s="103"/>
      <c r="F85" s="92">
        <v>141</v>
      </c>
      <c r="G85" s="92">
        <v>140</v>
      </c>
      <c r="H85" s="103"/>
      <c r="I85" s="77">
        <v>140</v>
      </c>
      <c r="J85" s="77">
        <v>-10</v>
      </c>
      <c r="K85" s="77">
        <v>60</v>
      </c>
      <c r="L85" s="77">
        <v>30</v>
      </c>
      <c r="M85" s="77">
        <v>70</v>
      </c>
      <c r="N85" s="77"/>
      <c r="O85" s="56">
        <v>11</v>
      </c>
      <c r="P85" s="56" t="s">
        <v>74</v>
      </c>
      <c r="Q85" s="56">
        <v>27</v>
      </c>
      <c r="R85" s="56">
        <v>7</v>
      </c>
      <c r="S85" s="56">
        <v>16</v>
      </c>
    </row>
    <row r="86" spans="1:27" s="8" customFormat="1" ht="11.25" customHeight="1" x14ac:dyDescent="0.2">
      <c r="A86" s="50" t="s">
        <v>118</v>
      </c>
      <c r="B86" s="103">
        <v>1217</v>
      </c>
      <c r="C86" s="103">
        <v>1174</v>
      </c>
      <c r="D86" s="103">
        <v>1179</v>
      </c>
      <c r="E86" s="103"/>
      <c r="F86" s="92">
        <v>40.5</v>
      </c>
      <c r="G86" s="92">
        <v>40</v>
      </c>
      <c r="H86" s="103"/>
      <c r="I86" s="77">
        <v>40</v>
      </c>
      <c r="J86" s="77">
        <v>0</v>
      </c>
      <c r="K86" s="77">
        <v>-10</v>
      </c>
      <c r="L86" s="77">
        <v>0</v>
      </c>
      <c r="M86" s="77">
        <v>50</v>
      </c>
      <c r="N86" s="77"/>
      <c r="O86" s="56">
        <v>3</v>
      </c>
      <c r="P86" s="56">
        <v>2</v>
      </c>
      <c r="Q86" s="56" t="s">
        <v>74</v>
      </c>
      <c r="R86" s="56">
        <v>1</v>
      </c>
      <c r="S86" s="56">
        <v>13</v>
      </c>
    </row>
    <row r="87" spans="1:27" s="8" customFormat="1" ht="11.25" customHeight="1" x14ac:dyDescent="0.2">
      <c r="A87" s="50" t="s">
        <v>141</v>
      </c>
      <c r="B87" s="103">
        <v>1493</v>
      </c>
      <c r="C87" s="103">
        <v>1186</v>
      </c>
      <c r="D87" s="103">
        <v>1295</v>
      </c>
      <c r="E87" s="103"/>
      <c r="F87" s="92">
        <v>252.5</v>
      </c>
      <c r="G87" s="92">
        <v>250</v>
      </c>
      <c r="H87" s="103"/>
      <c r="I87" s="77">
        <v>250</v>
      </c>
      <c r="J87" s="77">
        <v>0</v>
      </c>
      <c r="K87" s="77">
        <v>30</v>
      </c>
      <c r="L87" s="77">
        <v>90</v>
      </c>
      <c r="M87" s="77">
        <v>130</v>
      </c>
      <c r="N87" s="77"/>
      <c r="O87" s="56">
        <v>20</v>
      </c>
      <c r="P87" s="56">
        <v>2</v>
      </c>
      <c r="Q87" s="56">
        <v>14</v>
      </c>
      <c r="R87" s="56">
        <v>24</v>
      </c>
      <c r="S87" s="56">
        <v>31</v>
      </c>
    </row>
    <row r="88" spans="1:27" s="8" customFormat="1" ht="11.25" customHeight="1" x14ac:dyDescent="0.2">
      <c r="A88" s="50" t="s">
        <v>162</v>
      </c>
      <c r="B88" s="103">
        <v>1477</v>
      </c>
      <c r="C88" s="103">
        <v>1208</v>
      </c>
      <c r="D88" s="103">
        <v>1285</v>
      </c>
      <c r="E88" s="103"/>
      <c r="F88" s="92">
        <v>230.5</v>
      </c>
      <c r="G88" s="92">
        <v>230</v>
      </c>
      <c r="H88" s="103"/>
      <c r="I88" s="77">
        <v>230</v>
      </c>
      <c r="J88" s="77">
        <v>30</v>
      </c>
      <c r="K88" s="77">
        <v>40</v>
      </c>
      <c r="L88" s="77">
        <v>110</v>
      </c>
      <c r="M88" s="77">
        <v>50</v>
      </c>
      <c r="N88" s="77"/>
      <c r="O88" s="56">
        <v>18</v>
      </c>
      <c r="P88" s="56">
        <v>15</v>
      </c>
      <c r="Q88" s="56">
        <v>17</v>
      </c>
      <c r="R88" s="56">
        <v>30</v>
      </c>
      <c r="S88" s="56">
        <v>12</v>
      </c>
    </row>
    <row r="89" spans="1:27" s="8" customFormat="1" ht="11.25" customHeight="1" x14ac:dyDescent="0.2">
      <c r="A89" s="50" t="s">
        <v>165</v>
      </c>
      <c r="B89" s="103">
        <v>1501</v>
      </c>
      <c r="C89" s="103">
        <v>1293</v>
      </c>
      <c r="D89" s="103">
        <v>1384</v>
      </c>
      <c r="E89" s="103"/>
      <c r="F89" s="92">
        <v>162.5</v>
      </c>
      <c r="G89" s="92">
        <v>160</v>
      </c>
      <c r="H89" s="103"/>
      <c r="I89" s="77">
        <v>160</v>
      </c>
      <c r="J89" s="77">
        <v>0</v>
      </c>
      <c r="K89" s="77">
        <v>30</v>
      </c>
      <c r="L89" s="77">
        <v>60</v>
      </c>
      <c r="M89" s="77">
        <v>70</v>
      </c>
      <c r="N89" s="77"/>
      <c r="O89" s="56">
        <v>12</v>
      </c>
      <c r="P89" s="56" t="s">
        <v>74</v>
      </c>
      <c r="Q89" s="56">
        <v>11</v>
      </c>
      <c r="R89" s="56">
        <v>16</v>
      </c>
      <c r="S89" s="56">
        <v>16</v>
      </c>
    </row>
    <row r="90" spans="1:27" s="8" customFormat="1" ht="11.25" customHeight="1" x14ac:dyDescent="0.2">
      <c r="A90" s="50" t="s">
        <v>177</v>
      </c>
      <c r="B90" s="103">
        <v>1622</v>
      </c>
      <c r="C90" s="103">
        <v>1312</v>
      </c>
      <c r="D90" s="103">
        <v>1187</v>
      </c>
      <c r="E90" s="103"/>
      <c r="F90" s="92">
        <v>372.5</v>
      </c>
      <c r="G90" s="92">
        <v>370</v>
      </c>
      <c r="H90" s="103"/>
      <c r="I90" s="77">
        <v>370</v>
      </c>
      <c r="J90" s="77">
        <v>40</v>
      </c>
      <c r="K90" s="77">
        <v>70</v>
      </c>
      <c r="L90" s="77">
        <v>100</v>
      </c>
      <c r="M90" s="77">
        <v>170</v>
      </c>
      <c r="N90" s="77"/>
      <c r="O90" s="56">
        <v>30</v>
      </c>
      <c r="P90" s="56">
        <v>16</v>
      </c>
      <c r="Q90" s="56">
        <v>30</v>
      </c>
      <c r="R90" s="56">
        <v>26</v>
      </c>
      <c r="S90" s="56">
        <v>41</v>
      </c>
    </row>
    <row r="91" spans="1:27" s="8" customFormat="1" ht="11.25" customHeight="1" x14ac:dyDescent="0.2">
      <c r="A91" s="50" t="s">
        <v>185</v>
      </c>
      <c r="B91" s="103">
        <v>1475</v>
      </c>
      <c r="C91" s="103">
        <v>1267</v>
      </c>
      <c r="D91" s="103">
        <v>1311</v>
      </c>
      <c r="E91" s="103"/>
      <c r="F91" s="92">
        <v>186</v>
      </c>
      <c r="G91" s="92">
        <v>190</v>
      </c>
      <c r="H91" s="103"/>
      <c r="I91" s="77">
        <v>190</v>
      </c>
      <c r="J91" s="77">
        <v>40</v>
      </c>
      <c r="K91" s="77">
        <v>30</v>
      </c>
      <c r="L91" s="77">
        <v>60</v>
      </c>
      <c r="M91" s="77">
        <v>60</v>
      </c>
      <c r="N91" s="77"/>
      <c r="O91" s="56">
        <v>14</v>
      </c>
      <c r="P91" s="56">
        <v>16</v>
      </c>
      <c r="Q91" s="56">
        <v>11</v>
      </c>
      <c r="R91" s="56">
        <v>16</v>
      </c>
      <c r="S91" s="56">
        <v>14</v>
      </c>
    </row>
    <row r="92" spans="1:27" s="8" customFormat="1" ht="11.25" customHeight="1" x14ac:dyDescent="0.2">
      <c r="A92" s="50" t="s">
        <v>190</v>
      </c>
      <c r="B92" s="103">
        <v>1470</v>
      </c>
      <c r="C92" s="103">
        <v>1315</v>
      </c>
      <c r="D92" s="103">
        <v>1434</v>
      </c>
      <c r="E92" s="103"/>
      <c r="F92" s="92">
        <v>95.5</v>
      </c>
      <c r="G92" s="92">
        <v>100</v>
      </c>
      <c r="H92" s="103"/>
      <c r="I92" s="77">
        <v>100</v>
      </c>
      <c r="J92" s="77">
        <v>-10</v>
      </c>
      <c r="K92" s="77">
        <v>10</v>
      </c>
      <c r="L92" s="77">
        <v>50</v>
      </c>
      <c r="M92" s="77">
        <v>40</v>
      </c>
      <c r="N92" s="77"/>
      <c r="O92" s="56">
        <v>7</v>
      </c>
      <c r="P92" s="56" t="s">
        <v>74</v>
      </c>
      <c r="Q92" s="56">
        <v>4</v>
      </c>
      <c r="R92" s="56">
        <v>12</v>
      </c>
      <c r="S92" s="56">
        <v>9</v>
      </c>
    </row>
    <row r="93" spans="1:27" s="8" customFormat="1" ht="11.25" customHeight="1" x14ac:dyDescent="0.2">
      <c r="A93" s="50" t="s">
        <v>187</v>
      </c>
      <c r="B93" s="103">
        <v>1668</v>
      </c>
      <c r="C93" s="103">
        <v>1328</v>
      </c>
      <c r="D93" s="103">
        <v>1358</v>
      </c>
      <c r="E93" s="103"/>
      <c r="F93" s="92">
        <v>325</v>
      </c>
      <c r="G93" s="92">
        <v>330</v>
      </c>
      <c r="H93" s="103"/>
      <c r="I93" s="77">
        <v>330</v>
      </c>
      <c r="J93" s="77">
        <v>40</v>
      </c>
      <c r="K93" s="77">
        <v>60</v>
      </c>
      <c r="L93" s="77">
        <v>90</v>
      </c>
      <c r="M93" s="77">
        <v>140</v>
      </c>
      <c r="N93" s="77"/>
      <c r="O93" s="56">
        <v>24</v>
      </c>
      <c r="P93" s="56">
        <v>16</v>
      </c>
      <c r="Q93" s="56">
        <v>26</v>
      </c>
      <c r="R93" s="56">
        <v>21</v>
      </c>
      <c r="S93" s="56">
        <v>31</v>
      </c>
    </row>
    <row r="94" spans="1:27" s="8" customFormat="1" ht="11.25" customHeight="1" x14ac:dyDescent="0.2">
      <c r="A94" s="50" t="s">
        <v>210</v>
      </c>
      <c r="B94" s="103">
        <v>1608</v>
      </c>
      <c r="C94" s="103">
        <v>1611</v>
      </c>
      <c r="D94" s="103">
        <v>1388</v>
      </c>
      <c r="E94" s="103"/>
      <c r="F94" s="92">
        <v>108.5</v>
      </c>
      <c r="G94" s="92">
        <v>110</v>
      </c>
      <c r="H94" s="50"/>
      <c r="I94" s="77">
        <v>110</v>
      </c>
      <c r="J94" s="77">
        <v>20</v>
      </c>
      <c r="K94" s="77">
        <v>10</v>
      </c>
      <c r="L94" s="77">
        <v>40</v>
      </c>
      <c r="M94" s="77">
        <v>40</v>
      </c>
      <c r="N94" s="77"/>
      <c r="O94" s="56">
        <v>7</v>
      </c>
      <c r="P94" s="56">
        <v>8</v>
      </c>
      <c r="Q94" s="56">
        <v>4</v>
      </c>
      <c r="R94" s="56">
        <v>10</v>
      </c>
      <c r="S94" s="56">
        <v>7</v>
      </c>
    </row>
    <row r="95" spans="1:27" s="8" customFormat="1" ht="11.25" customHeight="1" x14ac:dyDescent="0.2">
      <c r="A95" s="50" t="s">
        <v>232</v>
      </c>
      <c r="B95" s="103">
        <v>1748</v>
      </c>
      <c r="C95" s="103">
        <v>1545</v>
      </c>
      <c r="D95" s="103">
        <v>1367</v>
      </c>
      <c r="E95" s="103"/>
      <c r="F95" s="92">
        <f>B95-AVERAGE(C95:D95)</f>
        <v>292</v>
      </c>
      <c r="G95" s="92">
        <f t="shared" ref="G95:G96" si="5">ROUND(F95,-1)</f>
        <v>290</v>
      </c>
      <c r="H95" s="50"/>
      <c r="I95" s="77">
        <v>290</v>
      </c>
      <c r="J95" s="77">
        <v>40</v>
      </c>
      <c r="K95" s="77">
        <v>70</v>
      </c>
      <c r="L95" s="77">
        <v>60</v>
      </c>
      <c r="M95" s="77">
        <v>130</v>
      </c>
      <c r="N95" s="77"/>
      <c r="O95" s="56">
        <v>20</v>
      </c>
      <c r="P95" s="56">
        <v>15</v>
      </c>
      <c r="Q95" s="56">
        <v>28</v>
      </c>
      <c r="R95" s="56">
        <v>12</v>
      </c>
      <c r="S95" s="56">
        <v>27</v>
      </c>
    </row>
    <row r="96" spans="1:27" s="8" customFormat="1" ht="11.25" customHeight="1" x14ac:dyDescent="0.2">
      <c r="A96" s="50" t="s">
        <v>237</v>
      </c>
      <c r="B96" s="103">
        <v>1600</v>
      </c>
      <c r="C96" s="103">
        <v>1488</v>
      </c>
      <c r="D96" s="103">
        <v>1471</v>
      </c>
      <c r="E96" s="103"/>
      <c r="F96" s="92">
        <f>B96-AVERAGE(C96:D96)</f>
        <v>120.5</v>
      </c>
      <c r="G96" s="92">
        <f t="shared" si="5"/>
        <v>120</v>
      </c>
      <c r="H96" s="50"/>
      <c r="I96" s="77">
        <v>120</v>
      </c>
      <c r="J96" s="77">
        <v>20</v>
      </c>
      <c r="K96" s="77">
        <v>0</v>
      </c>
      <c r="L96" s="77">
        <v>30</v>
      </c>
      <c r="M96" s="77">
        <v>60</v>
      </c>
      <c r="N96" s="77"/>
      <c r="O96" s="56">
        <v>8</v>
      </c>
      <c r="P96" s="56">
        <v>9</v>
      </c>
      <c r="Q96" s="56">
        <v>0</v>
      </c>
      <c r="R96" s="56">
        <v>7</v>
      </c>
      <c r="S96" s="56">
        <v>13</v>
      </c>
    </row>
    <row r="97" spans="1:27" s="8" customFormat="1" ht="11.25" customHeight="1" x14ac:dyDescent="0.2">
      <c r="A97" s="9"/>
      <c r="B97" s="9"/>
      <c r="C97" s="9"/>
      <c r="D97" s="9"/>
      <c r="E97" s="9"/>
      <c r="F97" s="9"/>
      <c r="G97" s="9"/>
      <c r="H97" s="9"/>
      <c r="I97"/>
      <c r="J97"/>
      <c r="K97"/>
      <c r="L97"/>
      <c r="M97"/>
      <c r="N97"/>
      <c r="O97" s="104"/>
      <c r="P97" s="104"/>
      <c r="Q97" s="104"/>
      <c r="R97" s="104"/>
      <c r="S97" s="104"/>
    </row>
    <row r="98" spans="1:27" s="19" customFormat="1" ht="11.25" customHeight="1" x14ac:dyDescent="0.2">
      <c r="A98" s="62" t="s">
        <v>83</v>
      </c>
      <c r="B98" s="62"/>
      <c r="C98" s="62"/>
      <c r="D98" s="62"/>
      <c r="E98" s="62"/>
      <c r="F98" s="62"/>
      <c r="G98" s="62"/>
      <c r="H98" s="62"/>
      <c r="I98"/>
      <c r="J98"/>
      <c r="K98" s="49"/>
      <c r="L98"/>
      <c r="M98" s="49"/>
      <c r="N98" s="49"/>
      <c r="O98" s="104"/>
      <c r="P98" s="104"/>
      <c r="Q98" s="104"/>
      <c r="R98" s="104"/>
      <c r="S98" s="104"/>
    </row>
    <row r="99" spans="1:27" s="19" customFormat="1" ht="11.25" customHeight="1" x14ac:dyDescent="0.2">
      <c r="A99" s="62"/>
      <c r="B99" s="181" t="s">
        <v>92</v>
      </c>
      <c r="C99" s="181"/>
      <c r="D99" s="181"/>
      <c r="E99" s="62"/>
      <c r="F99" s="62"/>
      <c r="G99" s="62"/>
      <c r="H99" s="62"/>
      <c r="I99" s="181" t="s">
        <v>126</v>
      </c>
      <c r="J99" s="181"/>
      <c r="K99" s="181"/>
      <c r="L99" s="181"/>
      <c r="M99" s="181"/>
      <c r="N99" s="48"/>
      <c r="O99" s="222" t="s">
        <v>127</v>
      </c>
      <c r="P99" s="222"/>
      <c r="Q99" s="222"/>
      <c r="R99" s="222"/>
      <c r="S99" s="222"/>
    </row>
    <row r="100" spans="1:27" s="8" customFormat="1" ht="27" customHeight="1" x14ac:dyDescent="0.2">
      <c r="A100" s="108"/>
      <c r="B100" s="220" t="s">
        <v>122</v>
      </c>
      <c r="C100" s="220" t="s">
        <v>123</v>
      </c>
      <c r="D100" s="220" t="s">
        <v>94</v>
      </c>
      <c r="E100" s="108"/>
      <c r="F100" s="221" t="s">
        <v>221</v>
      </c>
      <c r="G100" s="221"/>
      <c r="H100" s="114"/>
      <c r="I100" s="181"/>
      <c r="J100" s="181"/>
      <c r="K100" s="181"/>
      <c r="L100" s="181"/>
      <c r="M100" s="181"/>
      <c r="N100" s="48"/>
      <c r="O100" s="222"/>
      <c r="P100" s="222"/>
      <c r="Q100" s="222"/>
      <c r="R100" s="222"/>
      <c r="S100" s="222"/>
    </row>
    <row r="101" spans="1:27" s="109" customFormat="1" ht="17.100000000000001" customHeight="1" x14ac:dyDescent="0.2">
      <c r="B101" s="220"/>
      <c r="C101" s="220"/>
      <c r="D101" s="220"/>
      <c r="F101" s="52" t="s">
        <v>219</v>
      </c>
      <c r="G101" s="52" t="s">
        <v>220</v>
      </c>
      <c r="H101" s="52"/>
      <c r="I101" s="109" t="s">
        <v>4</v>
      </c>
      <c r="J101" s="109" t="s">
        <v>0</v>
      </c>
      <c r="K101" s="109" t="s">
        <v>1</v>
      </c>
      <c r="L101" s="109" t="s">
        <v>2</v>
      </c>
      <c r="M101" s="109" t="s">
        <v>3</v>
      </c>
      <c r="O101" s="110" t="s">
        <v>4</v>
      </c>
      <c r="P101" s="110" t="s">
        <v>0</v>
      </c>
      <c r="Q101" s="110" t="s">
        <v>1</v>
      </c>
      <c r="R101" s="110" t="s">
        <v>2</v>
      </c>
      <c r="S101" s="110" t="s">
        <v>3</v>
      </c>
      <c r="V101" s="111"/>
      <c r="W101" s="111"/>
      <c r="X101" s="111"/>
      <c r="Y101" s="111"/>
      <c r="Z101" s="111"/>
      <c r="AA101" s="111"/>
    </row>
    <row r="102" spans="1:27" ht="11.25" customHeight="1" x14ac:dyDescent="0.2">
      <c r="A102" s="50" t="s">
        <v>75</v>
      </c>
      <c r="B102" s="103">
        <v>1038</v>
      </c>
      <c r="C102" s="103">
        <v>901</v>
      </c>
      <c r="D102" s="103">
        <v>904</v>
      </c>
      <c r="E102" s="103"/>
      <c r="F102" s="92">
        <v>135.5</v>
      </c>
      <c r="G102" s="92">
        <v>140</v>
      </c>
      <c r="H102" s="103"/>
      <c r="I102" s="77">
        <v>140</v>
      </c>
      <c r="J102" s="77">
        <v>30</v>
      </c>
      <c r="K102" s="77">
        <v>30</v>
      </c>
      <c r="L102" s="77">
        <v>30</v>
      </c>
      <c r="M102" s="77">
        <v>40</v>
      </c>
      <c r="N102" s="77"/>
      <c r="O102" s="56">
        <v>15</v>
      </c>
      <c r="P102" s="56">
        <v>16</v>
      </c>
      <c r="Q102" s="56">
        <v>18</v>
      </c>
      <c r="R102" s="56">
        <v>11</v>
      </c>
      <c r="S102" s="56">
        <v>17</v>
      </c>
    </row>
    <row r="103" spans="1:27" ht="11.25" customHeight="1" x14ac:dyDescent="0.2">
      <c r="A103" s="50" t="s">
        <v>26</v>
      </c>
      <c r="B103" s="103">
        <v>986</v>
      </c>
      <c r="C103" s="103">
        <v>889</v>
      </c>
      <c r="D103" s="103">
        <v>965</v>
      </c>
      <c r="E103" s="103"/>
      <c r="F103" s="92">
        <v>59</v>
      </c>
      <c r="G103" s="92">
        <v>60</v>
      </c>
      <c r="H103" s="103"/>
      <c r="I103" s="77">
        <v>60</v>
      </c>
      <c r="J103" s="77">
        <v>0</v>
      </c>
      <c r="K103" s="77">
        <v>-10</v>
      </c>
      <c r="L103" s="77">
        <v>40</v>
      </c>
      <c r="M103" s="77">
        <v>30</v>
      </c>
      <c r="N103" s="77"/>
      <c r="O103" s="56">
        <v>6</v>
      </c>
      <c r="P103" s="56" t="s">
        <v>74</v>
      </c>
      <c r="Q103" s="56" t="s">
        <v>74</v>
      </c>
      <c r="R103" s="56">
        <v>13</v>
      </c>
      <c r="S103" s="56">
        <v>10</v>
      </c>
    </row>
    <row r="104" spans="1:27" ht="11.25" customHeight="1" x14ac:dyDescent="0.2">
      <c r="A104" s="50" t="s">
        <v>27</v>
      </c>
      <c r="B104" s="103">
        <v>1076</v>
      </c>
      <c r="C104" s="103">
        <v>982</v>
      </c>
      <c r="D104" s="103">
        <v>998</v>
      </c>
      <c r="E104" s="103"/>
      <c r="F104" s="92">
        <v>86</v>
      </c>
      <c r="G104" s="92">
        <v>90</v>
      </c>
      <c r="H104" s="103"/>
      <c r="I104" s="77">
        <v>90</v>
      </c>
      <c r="J104" s="77">
        <v>10</v>
      </c>
      <c r="K104" s="77">
        <v>-20</v>
      </c>
      <c r="L104" s="77">
        <v>30</v>
      </c>
      <c r="M104" s="77">
        <v>60</v>
      </c>
      <c r="N104" s="77"/>
      <c r="O104" s="56">
        <v>9</v>
      </c>
      <c r="P104" s="56">
        <v>7</v>
      </c>
      <c r="Q104" s="56" t="s">
        <v>74</v>
      </c>
      <c r="R104" s="56">
        <v>11</v>
      </c>
      <c r="S104" s="56">
        <v>22</v>
      </c>
    </row>
    <row r="105" spans="1:27" ht="11.25" customHeight="1" x14ac:dyDescent="0.2">
      <c r="A105" s="50" t="s">
        <v>118</v>
      </c>
      <c r="B105" s="103">
        <v>1002</v>
      </c>
      <c r="C105" s="103">
        <v>943</v>
      </c>
      <c r="D105" s="103">
        <v>916</v>
      </c>
      <c r="E105" s="103"/>
      <c r="F105" s="92">
        <v>72.5</v>
      </c>
      <c r="G105" s="92">
        <v>70</v>
      </c>
      <c r="H105" s="103"/>
      <c r="I105" s="77">
        <v>70</v>
      </c>
      <c r="J105" s="77">
        <v>-10</v>
      </c>
      <c r="K105" s="77">
        <v>10</v>
      </c>
      <c r="L105" s="77">
        <v>30</v>
      </c>
      <c r="M105" s="77">
        <v>50</v>
      </c>
      <c r="N105" s="77"/>
      <c r="O105" s="56">
        <v>8</v>
      </c>
      <c r="P105" s="56" t="s">
        <v>74</v>
      </c>
      <c r="Q105" s="56">
        <v>4</v>
      </c>
      <c r="R105" s="56">
        <v>11</v>
      </c>
      <c r="S105" s="56">
        <v>16</v>
      </c>
    </row>
    <row r="106" spans="1:27" ht="11.25" customHeight="1" x14ac:dyDescent="0.2">
      <c r="A106" s="50" t="s">
        <v>141</v>
      </c>
      <c r="B106" s="103">
        <v>1177</v>
      </c>
      <c r="C106" s="103">
        <v>916</v>
      </c>
      <c r="D106" s="103">
        <v>974</v>
      </c>
      <c r="E106" s="103"/>
      <c r="F106" s="92">
        <v>232</v>
      </c>
      <c r="G106" s="92">
        <v>230</v>
      </c>
      <c r="H106" s="103"/>
      <c r="I106" s="77">
        <v>230</v>
      </c>
      <c r="J106" s="77">
        <v>30</v>
      </c>
      <c r="K106" s="77">
        <v>20</v>
      </c>
      <c r="L106" s="77">
        <v>60</v>
      </c>
      <c r="M106" s="77">
        <v>130</v>
      </c>
      <c r="N106" s="77"/>
      <c r="O106" s="56">
        <v>25</v>
      </c>
      <c r="P106" s="56">
        <v>15</v>
      </c>
      <c r="Q106" s="56">
        <v>10</v>
      </c>
      <c r="R106" s="56">
        <v>18</v>
      </c>
      <c r="S106" s="56">
        <v>46</v>
      </c>
    </row>
    <row r="107" spans="1:27" ht="11.25" customHeight="1" x14ac:dyDescent="0.2">
      <c r="A107" s="50" t="s">
        <v>162</v>
      </c>
      <c r="B107" s="103">
        <v>1134</v>
      </c>
      <c r="C107" s="103">
        <v>980</v>
      </c>
      <c r="D107" s="103">
        <v>992</v>
      </c>
      <c r="E107" s="103"/>
      <c r="F107" s="92">
        <v>148</v>
      </c>
      <c r="G107" s="92">
        <v>150</v>
      </c>
      <c r="H107" s="103"/>
      <c r="I107" s="77">
        <v>150</v>
      </c>
      <c r="J107" s="77">
        <v>40</v>
      </c>
      <c r="K107" s="77">
        <v>-10</v>
      </c>
      <c r="L107" s="77">
        <v>100</v>
      </c>
      <c r="M107" s="77">
        <v>30</v>
      </c>
      <c r="N107" s="77"/>
      <c r="O107" s="56">
        <v>15</v>
      </c>
      <c r="P107" s="56">
        <v>19</v>
      </c>
      <c r="Q107" s="56" t="s">
        <v>74</v>
      </c>
      <c r="R107" s="56">
        <v>33</v>
      </c>
      <c r="S107" s="56">
        <v>10</v>
      </c>
    </row>
    <row r="108" spans="1:27" ht="11.25" customHeight="1" x14ac:dyDescent="0.2">
      <c r="A108" s="50" t="s">
        <v>165</v>
      </c>
      <c r="B108" s="103">
        <v>1076</v>
      </c>
      <c r="C108" s="103">
        <v>1053</v>
      </c>
      <c r="D108" s="103">
        <v>960</v>
      </c>
      <c r="E108" s="103"/>
      <c r="F108" s="92">
        <v>69.5</v>
      </c>
      <c r="G108" s="92">
        <v>70</v>
      </c>
      <c r="H108" s="103"/>
      <c r="I108" s="77">
        <v>70</v>
      </c>
      <c r="J108" s="77">
        <v>10</v>
      </c>
      <c r="K108" s="77">
        <v>0</v>
      </c>
      <c r="L108" s="77">
        <v>20</v>
      </c>
      <c r="M108" s="77">
        <v>40</v>
      </c>
      <c r="N108" s="77"/>
      <c r="O108" s="56">
        <v>7</v>
      </c>
      <c r="P108" s="56">
        <v>4</v>
      </c>
      <c r="Q108" s="56">
        <v>1</v>
      </c>
      <c r="R108" s="56">
        <v>5</v>
      </c>
      <c r="S108" s="56">
        <v>14</v>
      </c>
    </row>
    <row r="109" spans="1:27" ht="11.25" customHeight="1" x14ac:dyDescent="0.2">
      <c r="A109" s="50" t="s">
        <v>177</v>
      </c>
      <c r="B109" s="103">
        <v>1255</v>
      </c>
      <c r="C109" s="103">
        <v>984</v>
      </c>
      <c r="D109" s="103">
        <v>991</v>
      </c>
      <c r="E109" s="103"/>
      <c r="F109" s="92">
        <v>267.5</v>
      </c>
      <c r="G109" s="92">
        <v>270</v>
      </c>
      <c r="H109" s="103"/>
      <c r="I109" s="77">
        <v>270</v>
      </c>
      <c r="J109" s="77">
        <v>-10</v>
      </c>
      <c r="K109" s="77">
        <v>60</v>
      </c>
      <c r="L109" s="77">
        <v>90</v>
      </c>
      <c r="M109" s="77">
        <v>130</v>
      </c>
      <c r="N109" s="77"/>
      <c r="O109" s="56">
        <v>27</v>
      </c>
      <c r="P109" s="56" t="s">
        <v>74</v>
      </c>
      <c r="Q109" s="56">
        <v>31</v>
      </c>
      <c r="R109" s="56">
        <v>29</v>
      </c>
      <c r="S109" s="56">
        <v>44</v>
      </c>
    </row>
    <row r="110" spans="1:27" ht="11.25" customHeight="1" x14ac:dyDescent="0.2">
      <c r="A110" s="50" t="s">
        <v>185</v>
      </c>
      <c r="B110" s="103">
        <v>1139</v>
      </c>
      <c r="C110" s="103">
        <v>1001</v>
      </c>
      <c r="D110" s="103">
        <v>1073</v>
      </c>
      <c r="E110" s="103"/>
      <c r="F110" s="92">
        <v>102</v>
      </c>
      <c r="G110" s="92">
        <v>100</v>
      </c>
      <c r="H110" s="103"/>
      <c r="I110" s="77">
        <v>100</v>
      </c>
      <c r="J110" s="77">
        <v>20</v>
      </c>
      <c r="K110" s="77">
        <v>-10</v>
      </c>
      <c r="L110" s="77">
        <v>40</v>
      </c>
      <c r="M110" s="77">
        <v>50</v>
      </c>
      <c r="N110" s="77"/>
      <c r="O110" s="56">
        <v>10</v>
      </c>
      <c r="P110" s="56">
        <v>8</v>
      </c>
      <c r="Q110" s="56" t="s">
        <v>74</v>
      </c>
      <c r="R110" s="56">
        <v>13</v>
      </c>
      <c r="S110" s="56">
        <v>16</v>
      </c>
    </row>
    <row r="111" spans="1:27" ht="11.25" customHeight="1" x14ac:dyDescent="0.2">
      <c r="A111" s="50" t="s">
        <v>190</v>
      </c>
      <c r="B111" s="103">
        <v>1218</v>
      </c>
      <c r="C111" s="103">
        <v>1086</v>
      </c>
      <c r="D111" s="103">
        <v>1283</v>
      </c>
      <c r="E111" s="103"/>
      <c r="F111" s="92">
        <v>33.5</v>
      </c>
      <c r="G111" s="92">
        <v>30</v>
      </c>
      <c r="H111" s="103"/>
      <c r="I111" s="77">
        <v>30</v>
      </c>
      <c r="J111" s="77">
        <v>-10</v>
      </c>
      <c r="K111" s="77">
        <v>30</v>
      </c>
      <c r="L111" s="77">
        <v>30</v>
      </c>
      <c r="M111" s="77">
        <v>-10</v>
      </c>
      <c r="N111" s="77"/>
      <c r="O111" s="56">
        <v>3</v>
      </c>
      <c r="P111" s="56" t="s">
        <v>74</v>
      </c>
      <c r="Q111" s="56">
        <v>12</v>
      </c>
      <c r="R111" s="56">
        <v>7</v>
      </c>
      <c r="S111" s="56" t="s">
        <v>74</v>
      </c>
    </row>
    <row r="112" spans="1:27" ht="11.25" customHeight="1" x14ac:dyDescent="0.2">
      <c r="A112" s="50" t="s">
        <v>187</v>
      </c>
      <c r="B112" s="103">
        <v>1354</v>
      </c>
      <c r="C112" s="103">
        <v>1101</v>
      </c>
      <c r="D112" s="103">
        <v>1017</v>
      </c>
      <c r="E112" s="103"/>
      <c r="F112" s="92">
        <v>295</v>
      </c>
      <c r="G112" s="92">
        <v>300</v>
      </c>
      <c r="H112" s="103"/>
      <c r="I112" s="77">
        <v>300</v>
      </c>
      <c r="J112" s="77">
        <v>60</v>
      </c>
      <c r="K112" s="77">
        <v>40</v>
      </c>
      <c r="L112" s="77">
        <v>100</v>
      </c>
      <c r="M112" s="77">
        <v>90</v>
      </c>
      <c r="N112" s="77"/>
      <c r="O112" s="56">
        <v>28</v>
      </c>
      <c r="P112" s="56">
        <v>28</v>
      </c>
      <c r="Q112" s="56">
        <v>19</v>
      </c>
      <c r="R112" s="56">
        <v>33</v>
      </c>
      <c r="S112" s="56">
        <v>29</v>
      </c>
    </row>
    <row r="113" spans="1:27" ht="11.25" customHeight="1" x14ac:dyDescent="0.2">
      <c r="A113" s="50" t="s">
        <v>210</v>
      </c>
      <c r="B113" s="103">
        <v>1275</v>
      </c>
      <c r="C113" s="103">
        <v>1224</v>
      </c>
      <c r="D113" s="103">
        <v>1102</v>
      </c>
      <c r="E113" s="103"/>
      <c r="F113" s="92">
        <v>112</v>
      </c>
      <c r="G113" s="92">
        <v>110</v>
      </c>
      <c r="H113" s="50"/>
      <c r="I113" s="77">
        <v>110</v>
      </c>
      <c r="J113" s="77">
        <v>10</v>
      </c>
      <c r="K113" s="77">
        <v>20</v>
      </c>
      <c r="L113" s="77">
        <v>40</v>
      </c>
      <c r="M113" s="77">
        <v>50</v>
      </c>
      <c r="N113" s="77"/>
      <c r="O113" s="56">
        <v>10</v>
      </c>
      <c r="P113" s="56">
        <v>4</v>
      </c>
      <c r="Q113" s="56">
        <v>9</v>
      </c>
      <c r="R113" s="56">
        <v>10</v>
      </c>
      <c r="S113" s="56">
        <v>12</v>
      </c>
    </row>
    <row r="114" spans="1:27" s="8" customFormat="1" ht="11.25" customHeight="1" x14ac:dyDescent="0.2">
      <c r="A114" s="50" t="s">
        <v>232</v>
      </c>
      <c r="B114" s="103">
        <v>1370</v>
      </c>
      <c r="C114" s="103">
        <v>1260</v>
      </c>
      <c r="D114" s="103">
        <v>1099</v>
      </c>
      <c r="E114" s="9"/>
      <c r="F114" s="92">
        <f>B114-AVERAGE(C114:D114)</f>
        <v>190.5</v>
      </c>
      <c r="G114" s="92">
        <f t="shared" ref="G114:G115" si="6">ROUND(F114,-1)</f>
        <v>190</v>
      </c>
      <c r="H114" s="9"/>
      <c r="I114" s="77">
        <v>190</v>
      </c>
      <c r="J114" s="77">
        <v>0</v>
      </c>
      <c r="K114" s="77">
        <v>0</v>
      </c>
      <c r="L114" s="77">
        <v>90</v>
      </c>
      <c r="M114" s="77">
        <v>100</v>
      </c>
      <c r="N114" s="77"/>
      <c r="O114" s="56">
        <v>16</v>
      </c>
      <c r="P114" s="56" t="s">
        <v>74</v>
      </c>
      <c r="Q114" s="56" t="s">
        <v>74</v>
      </c>
      <c r="R114" s="56">
        <v>25</v>
      </c>
      <c r="S114" s="56">
        <v>28</v>
      </c>
    </row>
    <row r="115" spans="1:27" s="8" customFormat="1" ht="11.25" customHeight="1" x14ac:dyDescent="0.2">
      <c r="A115" s="50" t="s">
        <v>237</v>
      </c>
      <c r="B115" s="103">
        <v>1264</v>
      </c>
      <c r="C115" s="103">
        <v>1100</v>
      </c>
      <c r="D115" s="103">
        <v>1108</v>
      </c>
      <c r="E115" s="9"/>
      <c r="F115" s="92">
        <f>B115-AVERAGE(C115:D115)</f>
        <v>160</v>
      </c>
      <c r="G115" s="92">
        <f t="shared" si="6"/>
        <v>160</v>
      </c>
      <c r="H115" s="9"/>
      <c r="I115" s="77">
        <v>160</v>
      </c>
      <c r="J115" s="77">
        <v>60</v>
      </c>
      <c r="K115" s="77">
        <v>60</v>
      </c>
      <c r="L115" s="77">
        <v>60</v>
      </c>
      <c r="M115" s="77">
        <v>-10</v>
      </c>
      <c r="N115" s="77"/>
      <c r="O115" s="56">
        <v>14</v>
      </c>
      <c r="P115" s="56">
        <v>31</v>
      </c>
      <c r="Q115" s="56">
        <v>30</v>
      </c>
      <c r="R115" s="56">
        <v>17</v>
      </c>
      <c r="S115" s="56" t="s">
        <v>74</v>
      </c>
    </row>
    <row r="116" spans="1:27" s="8" customFormat="1" ht="11.25" customHeight="1" x14ac:dyDescent="0.2">
      <c r="A116" s="50"/>
      <c r="B116" s="9"/>
      <c r="C116" s="9"/>
      <c r="D116" s="9"/>
      <c r="E116" s="9"/>
      <c r="F116" s="9"/>
      <c r="G116" s="9"/>
      <c r="H116" s="9"/>
      <c r="I116"/>
      <c r="J116"/>
      <c r="K116" s="49"/>
      <c r="L116"/>
      <c r="M116" s="49"/>
      <c r="N116" s="49"/>
      <c r="O116" s="104"/>
      <c r="P116" s="104"/>
      <c r="Q116" s="104"/>
      <c r="R116" s="104"/>
      <c r="S116" s="104"/>
    </row>
    <row r="117" spans="1:27" s="19" customFormat="1" ht="11.25" customHeight="1" x14ac:dyDescent="0.2">
      <c r="A117" s="62" t="s">
        <v>82</v>
      </c>
      <c r="B117" s="62"/>
      <c r="C117" s="62"/>
      <c r="D117" s="62"/>
      <c r="E117" s="62"/>
      <c r="F117" s="62"/>
      <c r="G117" s="62"/>
      <c r="H117" s="62"/>
      <c r="I117"/>
      <c r="J117"/>
      <c r="K117" s="49"/>
      <c r="L117"/>
      <c r="M117" s="49"/>
      <c r="N117" s="49"/>
      <c r="O117" s="104"/>
      <c r="P117" s="104"/>
      <c r="Q117" s="104"/>
      <c r="R117" s="104"/>
      <c r="S117" s="104"/>
    </row>
    <row r="118" spans="1:27" s="19" customFormat="1" ht="11.25" customHeight="1" x14ac:dyDescent="0.2">
      <c r="A118" s="62"/>
      <c r="B118" s="181" t="s">
        <v>92</v>
      </c>
      <c r="C118" s="181"/>
      <c r="D118" s="181"/>
      <c r="I118" s="181" t="s">
        <v>126</v>
      </c>
      <c r="J118" s="181"/>
      <c r="K118" s="181"/>
      <c r="L118" s="181"/>
      <c r="M118" s="181"/>
      <c r="N118" s="48"/>
      <c r="O118" s="222" t="s">
        <v>127</v>
      </c>
      <c r="P118" s="222"/>
      <c r="Q118" s="222"/>
      <c r="R118" s="222"/>
      <c r="S118" s="222"/>
    </row>
    <row r="119" spans="1:27" s="8" customFormat="1" ht="27" customHeight="1" x14ac:dyDescent="0.2">
      <c r="A119" s="108"/>
      <c r="B119" s="220" t="s">
        <v>122</v>
      </c>
      <c r="C119" s="220" t="s">
        <v>123</v>
      </c>
      <c r="D119" s="220" t="s">
        <v>94</v>
      </c>
      <c r="E119" s="108"/>
      <c r="F119" s="221" t="s">
        <v>221</v>
      </c>
      <c r="G119" s="221"/>
      <c r="H119" s="114"/>
      <c r="I119" s="181"/>
      <c r="J119" s="181"/>
      <c r="K119" s="181"/>
      <c r="L119" s="181"/>
      <c r="M119" s="181"/>
      <c r="N119" s="48"/>
      <c r="O119" s="222"/>
      <c r="P119" s="222"/>
      <c r="Q119" s="222"/>
      <c r="R119" s="222"/>
      <c r="S119" s="222"/>
    </row>
    <row r="120" spans="1:27" s="109" customFormat="1" ht="17.100000000000001" customHeight="1" x14ac:dyDescent="0.2">
      <c r="B120" s="220"/>
      <c r="C120" s="220"/>
      <c r="D120" s="220"/>
      <c r="F120" s="52" t="s">
        <v>219</v>
      </c>
      <c r="G120" s="52" t="s">
        <v>220</v>
      </c>
      <c r="H120" s="52"/>
      <c r="I120" s="109" t="s">
        <v>4</v>
      </c>
      <c r="J120" s="109" t="s">
        <v>0</v>
      </c>
      <c r="K120" s="109" t="s">
        <v>1</v>
      </c>
      <c r="L120" s="109" t="s">
        <v>2</v>
      </c>
      <c r="M120" s="109" t="s">
        <v>3</v>
      </c>
      <c r="O120" s="110" t="s">
        <v>4</v>
      </c>
      <c r="P120" s="110" t="s">
        <v>0</v>
      </c>
      <c r="Q120" s="110" t="s">
        <v>1</v>
      </c>
      <c r="R120" s="110" t="s">
        <v>2</v>
      </c>
      <c r="S120" s="110" t="s">
        <v>3</v>
      </c>
      <c r="V120" s="111"/>
      <c r="W120" s="111"/>
      <c r="X120" s="111"/>
      <c r="Y120" s="111"/>
      <c r="Z120" s="111"/>
      <c r="AA120" s="111"/>
    </row>
    <row r="121" spans="1:27" ht="11.25" customHeight="1" x14ac:dyDescent="0.2">
      <c r="A121" s="50" t="s">
        <v>75</v>
      </c>
      <c r="B121" s="103">
        <v>1902</v>
      </c>
      <c r="C121" s="103">
        <v>1667</v>
      </c>
      <c r="D121" s="103">
        <v>1630</v>
      </c>
      <c r="E121" s="103"/>
      <c r="F121" s="92">
        <v>253.5</v>
      </c>
      <c r="G121" s="92">
        <v>250</v>
      </c>
      <c r="H121" s="103"/>
      <c r="I121" s="77">
        <v>250</v>
      </c>
      <c r="J121" s="77">
        <v>20</v>
      </c>
      <c r="K121" s="77">
        <v>40</v>
      </c>
      <c r="L121" s="77">
        <v>80</v>
      </c>
      <c r="M121" s="77">
        <v>120</v>
      </c>
      <c r="N121" s="77"/>
      <c r="O121" s="56">
        <v>15</v>
      </c>
      <c r="P121" s="56">
        <v>6</v>
      </c>
      <c r="Q121" s="56">
        <v>15</v>
      </c>
      <c r="R121" s="56">
        <v>15</v>
      </c>
      <c r="S121" s="56">
        <v>22</v>
      </c>
    </row>
    <row r="122" spans="1:27" ht="11.25" customHeight="1" x14ac:dyDescent="0.2">
      <c r="A122" s="50" t="s">
        <v>26</v>
      </c>
      <c r="B122" s="103">
        <v>1872</v>
      </c>
      <c r="C122" s="103">
        <v>1634</v>
      </c>
      <c r="D122" s="103">
        <v>1747</v>
      </c>
      <c r="E122" s="103"/>
      <c r="F122" s="92">
        <v>181.5</v>
      </c>
      <c r="G122" s="92">
        <v>180</v>
      </c>
      <c r="H122" s="103"/>
      <c r="I122" s="77">
        <v>180</v>
      </c>
      <c r="J122" s="77">
        <v>40</v>
      </c>
      <c r="K122" s="77">
        <v>10</v>
      </c>
      <c r="L122" s="77">
        <v>70</v>
      </c>
      <c r="M122" s="77">
        <v>70</v>
      </c>
      <c r="N122" s="77"/>
      <c r="O122" s="56">
        <v>11</v>
      </c>
      <c r="P122" s="56">
        <v>14</v>
      </c>
      <c r="Q122" s="56">
        <v>2</v>
      </c>
      <c r="R122" s="56">
        <v>13</v>
      </c>
      <c r="S122" s="56">
        <v>12</v>
      </c>
    </row>
    <row r="123" spans="1:27" ht="11.25" customHeight="1" x14ac:dyDescent="0.2">
      <c r="A123" s="50" t="s">
        <v>27</v>
      </c>
      <c r="B123" s="103">
        <v>1892</v>
      </c>
      <c r="C123" s="103">
        <v>1685</v>
      </c>
      <c r="D123" s="103">
        <v>1753</v>
      </c>
      <c r="E123" s="103"/>
      <c r="F123" s="92">
        <v>173</v>
      </c>
      <c r="G123" s="92">
        <v>170</v>
      </c>
      <c r="H123" s="103"/>
      <c r="I123" s="77">
        <v>170</v>
      </c>
      <c r="J123" s="77">
        <v>30</v>
      </c>
      <c r="K123" s="77">
        <v>30</v>
      </c>
      <c r="L123" s="77">
        <v>-10</v>
      </c>
      <c r="M123" s="77">
        <v>120</v>
      </c>
      <c r="N123" s="77"/>
      <c r="O123" s="56">
        <v>10</v>
      </c>
      <c r="P123" s="56">
        <v>9</v>
      </c>
      <c r="Q123" s="56">
        <v>10</v>
      </c>
      <c r="R123" s="56" t="s">
        <v>74</v>
      </c>
      <c r="S123" s="56">
        <v>22</v>
      </c>
    </row>
    <row r="124" spans="1:27" ht="11.25" customHeight="1" x14ac:dyDescent="0.2">
      <c r="A124" s="50" t="s">
        <v>118</v>
      </c>
      <c r="B124" s="103">
        <v>1905</v>
      </c>
      <c r="C124" s="103">
        <v>1669</v>
      </c>
      <c r="D124" s="103">
        <v>1676</v>
      </c>
      <c r="E124" s="103"/>
      <c r="F124" s="92">
        <v>232.5</v>
      </c>
      <c r="G124" s="92">
        <v>230</v>
      </c>
      <c r="H124" s="103"/>
      <c r="I124" s="77">
        <v>230</v>
      </c>
      <c r="J124" s="77">
        <v>20</v>
      </c>
      <c r="K124" s="77">
        <v>50</v>
      </c>
      <c r="L124" s="77">
        <v>60</v>
      </c>
      <c r="M124" s="77">
        <v>110</v>
      </c>
      <c r="N124" s="77"/>
      <c r="O124" s="56">
        <v>14</v>
      </c>
      <c r="P124" s="56">
        <v>6</v>
      </c>
      <c r="Q124" s="56">
        <v>18</v>
      </c>
      <c r="R124" s="56">
        <v>10</v>
      </c>
      <c r="S124" s="56">
        <v>20</v>
      </c>
    </row>
    <row r="125" spans="1:27" ht="11.25" customHeight="1" x14ac:dyDescent="0.2">
      <c r="A125" s="50" t="s">
        <v>141</v>
      </c>
      <c r="B125" s="103">
        <v>2192</v>
      </c>
      <c r="C125" s="103">
        <v>1721</v>
      </c>
      <c r="D125" s="103">
        <v>1809</v>
      </c>
      <c r="E125" s="103"/>
      <c r="F125" s="92">
        <v>427</v>
      </c>
      <c r="G125" s="92">
        <v>430</v>
      </c>
      <c r="H125" s="103"/>
      <c r="I125" s="77">
        <v>430</v>
      </c>
      <c r="J125" s="77">
        <v>10</v>
      </c>
      <c r="K125" s="77">
        <v>60</v>
      </c>
      <c r="L125" s="77">
        <v>100</v>
      </c>
      <c r="M125" s="77">
        <v>260</v>
      </c>
      <c r="N125" s="77"/>
      <c r="O125" s="56">
        <v>24</v>
      </c>
      <c r="P125" s="56">
        <v>4</v>
      </c>
      <c r="Q125" s="56">
        <v>19</v>
      </c>
      <c r="R125" s="56">
        <v>18</v>
      </c>
      <c r="S125" s="56">
        <v>44</v>
      </c>
    </row>
    <row r="126" spans="1:27" ht="11.25" customHeight="1" x14ac:dyDescent="0.2">
      <c r="A126" s="50" t="s">
        <v>162</v>
      </c>
      <c r="B126" s="103">
        <v>2016</v>
      </c>
      <c r="C126" s="103">
        <v>1786</v>
      </c>
      <c r="D126" s="103">
        <v>1707</v>
      </c>
      <c r="E126" s="103"/>
      <c r="F126" s="92">
        <v>269.5</v>
      </c>
      <c r="G126" s="92">
        <v>270</v>
      </c>
      <c r="H126" s="103"/>
      <c r="I126" s="77">
        <v>270</v>
      </c>
      <c r="J126" s="77">
        <v>30</v>
      </c>
      <c r="K126" s="77">
        <v>40</v>
      </c>
      <c r="L126" s="77">
        <v>50</v>
      </c>
      <c r="M126" s="77">
        <v>140</v>
      </c>
      <c r="N126" s="77"/>
      <c r="O126" s="56">
        <v>15</v>
      </c>
      <c r="P126" s="56">
        <v>9</v>
      </c>
      <c r="Q126" s="56">
        <v>14</v>
      </c>
      <c r="R126" s="56">
        <v>10</v>
      </c>
      <c r="S126" s="56">
        <v>23</v>
      </c>
    </row>
    <row r="127" spans="1:27" ht="11.25" customHeight="1" x14ac:dyDescent="0.2">
      <c r="A127" s="50" t="s">
        <v>165</v>
      </c>
      <c r="B127" s="103">
        <v>2028</v>
      </c>
      <c r="C127" s="103">
        <v>1774</v>
      </c>
      <c r="D127" s="103">
        <v>1726</v>
      </c>
      <c r="E127" s="103"/>
      <c r="F127" s="92">
        <v>278</v>
      </c>
      <c r="G127" s="92">
        <v>280</v>
      </c>
      <c r="H127" s="103"/>
      <c r="I127" s="77">
        <v>280</v>
      </c>
      <c r="J127" s="77">
        <v>20</v>
      </c>
      <c r="K127" s="77">
        <v>-30</v>
      </c>
      <c r="L127" s="77">
        <v>110</v>
      </c>
      <c r="M127" s="77">
        <v>180</v>
      </c>
      <c r="N127" s="77"/>
      <c r="O127" s="56">
        <v>16</v>
      </c>
      <c r="P127" s="56">
        <v>7</v>
      </c>
      <c r="Q127" s="56" t="s">
        <v>74</v>
      </c>
      <c r="R127" s="56">
        <v>21</v>
      </c>
      <c r="S127" s="56">
        <v>30</v>
      </c>
    </row>
    <row r="128" spans="1:27" ht="11.25" customHeight="1" x14ac:dyDescent="0.2">
      <c r="A128" s="50" t="s">
        <v>177</v>
      </c>
      <c r="B128" s="103">
        <v>2274</v>
      </c>
      <c r="C128" s="103">
        <v>1803</v>
      </c>
      <c r="D128" s="103">
        <v>1752</v>
      </c>
      <c r="E128" s="103"/>
      <c r="F128" s="92">
        <v>496.5</v>
      </c>
      <c r="G128" s="92">
        <v>500</v>
      </c>
      <c r="H128" s="103"/>
      <c r="I128" s="77">
        <v>500</v>
      </c>
      <c r="J128" s="77">
        <v>60</v>
      </c>
      <c r="K128" s="77">
        <v>50</v>
      </c>
      <c r="L128" s="77">
        <v>130</v>
      </c>
      <c r="M128" s="77">
        <v>260</v>
      </c>
      <c r="N128" s="77"/>
      <c r="O128" s="56">
        <v>28</v>
      </c>
      <c r="P128" s="56">
        <v>18</v>
      </c>
      <c r="Q128" s="56">
        <v>15</v>
      </c>
      <c r="R128" s="56">
        <v>25</v>
      </c>
      <c r="S128" s="56">
        <v>43</v>
      </c>
    </row>
    <row r="129" spans="1:27" ht="11.25" customHeight="1" x14ac:dyDescent="0.2">
      <c r="A129" s="50" t="s">
        <v>185</v>
      </c>
      <c r="B129" s="103">
        <v>2024</v>
      </c>
      <c r="C129" s="103">
        <v>1693</v>
      </c>
      <c r="D129" s="103">
        <v>1818</v>
      </c>
      <c r="E129" s="103"/>
      <c r="F129" s="92">
        <v>268.5</v>
      </c>
      <c r="G129" s="92">
        <v>270</v>
      </c>
      <c r="H129" s="103"/>
      <c r="I129" s="77">
        <v>270</v>
      </c>
      <c r="J129" s="77">
        <v>40</v>
      </c>
      <c r="K129" s="77">
        <v>70</v>
      </c>
      <c r="L129" s="77">
        <v>50</v>
      </c>
      <c r="M129" s="77">
        <v>120</v>
      </c>
      <c r="N129" s="77"/>
      <c r="O129" s="56">
        <v>15</v>
      </c>
      <c r="P129" s="56">
        <v>12</v>
      </c>
      <c r="Q129" s="56">
        <v>22</v>
      </c>
      <c r="R129" s="56">
        <v>9</v>
      </c>
      <c r="S129" s="56">
        <v>19</v>
      </c>
    </row>
    <row r="130" spans="1:27" ht="11.25" customHeight="1" x14ac:dyDescent="0.2">
      <c r="A130" s="50" t="s">
        <v>190</v>
      </c>
      <c r="B130" s="103">
        <v>2139</v>
      </c>
      <c r="C130" s="103">
        <v>1857</v>
      </c>
      <c r="D130" s="103">
        <v>2004</v>
      </c>
      <c r="E130" s="103"/>
      <c r="F130" s="92">
        <v>208.5</v>
      </c>
      <c r="G130" s="92">
        <v>210</v>
      </c>
      <c r="H130" s="103"/>
      <c r="I130" s="77">
        <v>210</v>
      </c>
      <c r="J130" s="77">
        <v>20</v>
      </c>
      <c r="K130" s="77">
        <v>20</v>
      </c>
      <c r="L130" s="77">
        <v>70</v>
      </c>
      <c r="M130" s="77">
        <v>100</v>
      </c>
      <c r="N130" s="77"/>
      <c r="O130" s="56">
        <v>11</v>
      </c>
      <c r="P130" s="56">
        <v>6</v>
      </c>
      <c r="Q130" s="56">
        <v>6</v>
      </c>
      <c r="R130" s="56">
        <v>13</v>
      </c>
      <c r="S130" s="56">
        <v>14</v>
      </c>
    </row>
    <row r="131" spans="1:27" ht="11.25" customHeight="1" x14ac:dyDescent="0.2">
      <c r="A131" s="50" t="s">
        <v>187</v>
      </c>
      <c r="B131" s="103">
        <v>2210</v>
      </c>
      <c r="C131" s="103">
        <v>1722</v>
      </c>
      <c r="D131" s="103">
        <v>1831</v>
      </c>
      <c r="E131" s="103"/>
      <c r="F131" s="92">
        <v>433.5</v>
      </c>
      <c r="G131" s="92">
        <v>430</v>
      </c>
      <c r="H131" s="103"/>
      <c r="I131" s="77">
        <v>430</v>
      </c>
      <c r="J131" s="77">
        <v>50</v>
      </c>
      <c r="K131" s="77">
        <v>60</v>
      </c>
      <c r="L131" s="77">
        <v>150</v>
      </c>
      <c r="M131" s="77">
        <v>180</v>
      </c>
      <c r="N131" s="77"/>
      <c r="O131" s="56">
        <v>24</v>
      </c>
      <c r="P131" s="56">
        <v>15</v>
      </c>
      <c r="Q131" s="56">
        <v>18</v>
      </c>
      <c r="R131" s="56">
        <v>30</v>
      </c>
      <c r="S131" s="56">
        <v>28</v>
      </c>
    </row>
    <row r="132" spans="1:27" ht="11.25" customHeight="1" x14ac:dyDescent="0.2">
      <c r="A132" s="50" t="s">
        <v>210</v>
      </c>
      <c r="B132" s="103">
        <v>2076</v>
      </c>
      <c r="C132" s="103">
        <v>2067</v>
      </c>
      <c r="D132" s="103">
        <v>1886</v>
      </c>
      <c r="E132" s="103"/>
      <c r="F132" s="92">
        <v>99.5</v>
      </c>
      <c r="G132" s="92">
        <v>100</v>
      </c>
      <c r="H132" s="50"/>
      <c r="I132" s="77">
        <v>100</v>
      </c>
      <c r="J132" s="77">
        <v>40</v>
      </c>
      <c r="K132" s="77">
        <v>30</v>
      </c>
      <c r="L132" s="77">
        <v>10</v>
      </c>
      <c r="M132" s="77">
        <v>30</v>
      </c>
      <c r="N132" s="77"/>
      <c r="O132" s="56">
        <v>5</v>
      </c>
      <c r="P132" s="56">
        <v>11</v>
      </c>
      <c r="Q132" s="56">
        <v>7</v>
      </c>
      <c r="R132" s="56">
        <v>1</v>
      </c>
      <c r="S132" s="56">
        <v>4</v>
      </c>
    </row>
    <row r="133" spans="1:27" ht="11.25" customHeight="1" x14ac:dyDescent="0.2">
      <c r="A133" s="50" t="s">
        <v>232</v>
      </c>
      <c r="B133" s="103">
        <v>2285</v>
      </c>
      <c r="C133" s="103">
        <v>2042</v>
      </c>
      <c r="D133" s="103">
        <v>1944</v>
      </c>
      <c r="E133" s="103"/>
      <c r="F133" s="92">
        <f>B133-AVERAGE(C133:D133)</f>
        <v>292</v>
      </c>
      <c r="G133" s="92">
        <f t="shared" ref="G133:G134" si="7">ROUND(F133,-1)</f>
        <v>290</v>
      </c>
      <c r="H133" s="50"/>
      <c r="I133" s="77">
        <v>290</v>
      </c>
      <c r="J133" s="77">
        <v>30</v>
      </c>
      <c r="K133" s="77">
        <v>40</v>
      </c>
      <c r="L133" s="77">
        <v>80</v>
      </c>
      <c r="M133" s="77">
        <v>150</v>
      </c>
      <c r="N133" s="77"/>
      <c r="O133" s="56">
        <v>15</v>
      </c>
      <c r="P133" s="56">
        <v>9</v>
      </c>
      <c r="Q133" s="56">
        <v>10</v>
      </c>
      <c r="R133" s="56">
        <v>12</v>
      </c>
      <c r="S133" s="56">
        <v>22</v>
      </c>
    </row>
    <row r="134" spans="1:27" ht="11.25" customHeight="1" x14ac:dyDescent="0.2">
      <c r="A134" s="50" t="s">
        <v>237</v>
      </c>
      <c r="B134" s="103">
        <v>2148</v>
      </c>
      <c r="C134" s="103">
        <v>1977</v>
      </c>
      <c r="D134" s="103">
        <v>1956</v>
      </c>
      <c r="E134" s="103"/>
      <c r="F134" s="92">
        <f>B134-AVERAGE(C134:D134)</f>
        <v>181.5</v>
      </c>
      <c r="G134" s="92">
        <f t="shared" si="7"/>
        <v>180</v>
      </c>
      <c r="H134" s="50"/>
      <c r="I134" s="77">
        <v>180</v>
      </c>
      <c r="J134" s="77">
        <v>60</v>
      </c>
      <c r="K134" s="77">
        <v>50</v>
      </c>
      <c r="L134" s="77">
        <v>20</v>
      </c>
      <c r="M134" s="77">
        <v>60</v>
      </c>
      <c r="N134" s="77"/>
      <c r="O134" s="56">
        <v>9</v>
      </c>
      <c r="P134" s="56">
        <v>17</v>
      </c>
      <c r="Q134" s="56">
        <v>15</v>
      </c>
      <c r="R134" s="56">
        <v>3</v>
      </c>
      <c r="S134" s="56">
        <v>9</v>
      </c>
    </row>
    <row r="135" spans="1:27" s="8" customFormat="1" ht="11.25" customHeight="1" x14ac:dyDescent="0.2">
      <c r="A135" s="9"/>
      <c r="B135" s="9"/>
      <c r="C135" s="9"/>
      <c r="D135" s="9"/>
      <c r="E135" s="9"/>
      <c r="F135" s="9"/>
      <c r="G135" s="9"/>
      <c r="H135" s="9"/>
      <c r="I135"/>
      <c r="J135"/>
      <c r="K135" s="49"/>
      <c r="L135"/>
      <c r="M135" s="49"/>
      <c r="N135" s="49"/>
      <c r="O135" s="104"/>
      <c r="P135" s="104"/>
      <c r="Q135" s="104"/>
      <c r="R135" s="104"/>
      <c r="S135" s="104"/>
    </row>
    <row r="136" spans="1:27" s="19" customFormat="1" ht="12.75" x14ac:dyDescent="0.2">
      <c r="A136" s="62" t="s">
        <v>170</v>
      </c>
      <c r="B136" s="62"/>
      <c r="C136" s="62"/>
      <c r="D136" s="62"/>
      <c r="E136" s="62"/>
      <c r="F136" s="62"/>
      <c r="G136" s="62"/>
      <c r="H136" s="62"/>
      <c r="I136" s="62"/>
      <c r="J136" s="62"/>
      <c r="K136" s="49"/>
      <c r="L136"/>
      <c r="M136" s="49"/>
      <c r="N136" s="49"/>
      <c r="O136" s="104"/>
      <c r="P136" s="104"/>
      <c r="Q136" s="104"/>
      <c r="R136" s="104"/>
      <c r="S136" s="104"/>
    </row>
    <row r="137" spans="1:27" s="19" customFormat="1" ht="14.25" customHeight="1" x14ac:dyDescent="0.2">
      <c r="A137" s="62"/>
      <c r="B137" s="181" t="s">
        <v>92</v>
      </c>
      <c r="C137" s="181"/>
      <c r="D137" s="181"/>
      <c r="E137" s="62"/>
      <c r="F137" s="62"/>
      <c r="G137" s="62"/>
      <c r="H137" s="62"/>
      <c r="I137" s="181" t="s">
        <v>126</v>
      </c>
      <c r="J137" s="181"/>
      <c r="K137" s="181"/>
      <c r="L137" s="181"/>
      <c r="M137" s="181"/>
      <c r="N137" s="48"/>
      <c r="O137" s="222" t="s">
        <v>127</v>
      </c>
      <c r="P137" s="222"/>
      <c r="Q137" s="222"/>
      <c r="R137" s="222"/>
      <c r="S137" s="222"/>
    </row>
    <row r="138" spans="1:27" s="8" customFormat="1" ht="27" customHeight="1" x14ac:dyDescent="0.2">
      <c r="A138" s="108"/>
      <c r="B138" s="220" t="s">
        <v>122</v>
      </c>
      <c r="C138" s="220" t="s">
        <v>123</v>
      </c>
      <c r="D138" s="220" t="s">
        <v>94</v>
      </c>
      <c r="E138" s="108"/>
      <c r="F138" s="221" t="s">
        <v>221</v>
      </c>
      <c r="G138" s="221"/>
      <c r="H138" s="114"/>
      <c r="I138" s="181"/>
      <c r="J138" s="181"/>
      <c r="K138" s="181"/>
      <c r="L138" s="181"/>
      <c r="M138" s="181"/>
      <c r="N138" s="48"/>
      <c r="O138" s="222"/>
      <c r="P138" s="222"/>
      <c r="Q138" s="222"/>
      <c r="R138" s="222"/>
      <c r="S138" s="222"/>
    </row>
    <row r="139" spans="1:27" s="109" customFormat="1" ht="17.100000000000001" customHeight="1" x14ac:dyDescent="0.2">
      <c r="B139" s="220"/>
      <c r="C139" s="220"/>
      <c r="D139" s="220"/>
      <c r="F139" s="52" t="s">
        <v>219</v>
      </c>
      <c r="G139" s="52" t="s">
        <v>220</v>
      </c>
      <c r="H139" s="52"/>
      <c r="I139" s="109" t="s">
        <v>4</v>
      </c>
      <c r="J139" s="109" t="s">
        <v>0</v>
      </c>
      <c r="K139" s="109" t="s">
        <v>1</v>
      </c>
      <c r="L139" s="109" t="s">
        <v>2</v>
      </c>
      <c r="M139" s="109" t="s">
        <v>3</v>
      </c>
      <c r="O139" s="110" t="s">
        <v>4</v>
      </c>
      <c r="P139" s="110" t="s">
        <v>0</v>
      </c>
      <c r="Q139" s="110" t="s">
        <v>1</v>
      </c>
      <c r="R139" s="110" t="s">
        <v>2</v>
      </c>
      <c r="S139" s="110" t="s">
        <v>3</v>
      </c>
      <c r="V139" s="111"/>
      <c r="W139" s="111"/>
      <c r="X139" s="111"/>
      <c r="Y139" s="111"/>
      <c r="Z139" s="111"/>
      <c r="AA139" s="111"/>
    </row>
    <row r="140" spans="1:27" ht="11.25" customHeight="1" x14ac:dyDescent="0.2">
      <c r="A140" s="50" t="s">
        <v>75</v>
      </c>
      <c r="B140" s="103">
        <v>4439</v>
      </c>
      <c r="C140" s="103">
        <v>3961</v>
      </c>
      <c r="D140" s="103">
        <v>3797</v>
      </c>
      <c r="E140" s="103"/>
      <c r="F140" s="92">
        <v>560</v>
      </c>
      <c r="G140" s="92">
        <v>560</v>
      </c>
      <c r="H140" s="103"/>
      <c r="I140" s="77">
        <v>560</v>
      </c>
      <c r="J140" s="77">
        <v>130</v>
      </c>
      <c r="K140" s="77">
        <v>90</v>
      </c>
      <c r="L140" s="77">
        <v>140</v>
      </c>
      <c r="M140" s="77">
        <v>210</v>
      </c>
      <c r="N140" s="77"/>
      <c r="O140" s="56">
        <v>14</v>
      </c>
      <c r="P140" s="56">
        <v>14</v>
      </c>
      <c r="Q140" s="56">
        <v>12</v>
      </c>
      <c r="R140" s="56">
        <v>12</v>
      </c>
      <c r="S140" s="56">
        <v>20</v>
      </c>
    </row>
    <row r="141" spans="1:27" ht="11.25" customHeight="1" x14ac:dyDescent="0.2">
      <c r="A141" s="50" t="s">
        <v>26</v>
      </c>
      <c r="B141" s="103">
        <v>4240</v>
      </c>
      <c r="C141" s="103">
        <v>3897</v>
      </c>
      <c r="D141" s="103">
        <v>4092</v>
      </c>
      <c r="E141" s="103"/>
      <c r="F141" s="92">
        <v>245.5</v>
      </c>
      <c r="G141" s="92">
        <v>250</v>
      </c>
      <c r="H141" s="103"/>
      <c r="I141" s="77">
        <v>250</v>
      </c>
      <c r="J141" s="77">
        <v>40</v>
      </c>
      <c r="K141" s="77">
        <v>30</v>
      </c>
      <c r="L141" s="77">
        <v>60</v>
      </c>
      <c r="M141" s="77">
        <v>120</v>
      </c>
      <c r="N141" s="77"/>
      <c r="O141" s="56">
        <v>6</v>
      </c>
      <c r="P141" s="56">
        <v>4</v>
      </c>
      <c r="Q141" s="56">
        <v>4</v>
      </c>
      <c r="R141" s="56">
        <v>5</v>
      </c>
      <c r="S141" s="56">
        <v>10</v>
      </c>
    </row>
    <row r="142" spans="1:27" ht="11.25" customHeight="1" x14ac:dyDescent="0.2">
      <c r="A142" s="50" t="s">
        <v>27</v>
      </c>
      <c r="B142" s="103">
        <v>4396</v>
      </c>
      <c r="C142" s="103">
        <v>4007</v>
      </c>
      <c r="D142" s="103">
        <v>3974</v>
      </c>
      <c r="E142" s="103"/>
      <c r="F142" s="92">
        <v>405.5</v>
      </c>
      <c r="G142" s="92">
        <v>410</v>
      </c>
      <c r="H142" s="103"/>
      <c r="I142" s="77">
        <v>410</v>
      </c>
      <c r="J142" s="77">
        <v>40</v>
      </c>
      <c r="K142" s="77">
        <v>20</v>
      </c>
      <c r="L142" s="77">
        <v>100</v>
      </c>
      <c r="M142" s="77">
        <v>250</v>
      </c>
      <c r="N142" s="77"/>
      <c r="O142" s="56">
        <v>10</v>
      </c>
      <c r="P142" s="56">
        <v>4</v>
      </c>
      <c r="Q142" s="56">
        <v>2</v>
      </c>
      <c r="R142" s="56">
        <v>8</v>
      </c>
      <c r="S142" s="56">
        <v>22</v>
      </c>
    </row>
    <row r="143" spans="1:27" ht="11.25" customHeight="1" x14ac:dyDescent="0.2">
      <c r="A143" s="50" t="s">
        <v>118</v>
      </c>
      <c r="B143" s="103">
        <v>4126</v>
      </c>
      <c r="C143" s="103">
        <v>3756</v>
      </c>
      <c r="D143" s="103">
        <v>3892</v>
      </c>
      <c r="E143" s="103"/>
      <c r="F143" s="92">
        <v>302</v>
      </c>
      <c r="G143" s="92">
        <v>300</v>
      </c>
      <c r="H143" s="103"/>
      <c r="I143" s="77">
        <v>300</v>
      </c>
      <c r="J143" s="77">
        <v>0</v>
      </c>
      <c r="K143" s="77">
        <v>100</v>
      </c>
      <c r="L143" s="77">
        <v>110</v>
      </c>
      <c r="M143" s="77">
        <v>90</v>
      </c>
      <c r="N143" s="77"/>
      <c r="O143" s="56">
        <v>8</v>
      </c>
      <c r="P143" s="56" t="s">
        <v>74</v>
      </c>
      <c r="Q143" s="56">
        <v>14</v>
      </c>
      <c r="R143" s="56">
        <v>9</v>
      </c>
      <c r="S143" s="56">
        <v>8</v>
      </c>
    </row>
    <row r="144" spans="1:27" ht="11.25" customHeight="1" x14ac:dyDescent="0.2">
      <c r="A144" s="50" t="s">
        <v>141</v>
      </c>
      <c r="B144" s="103">
        <v>4881</v>
      </c>
      <c r="C144" s="103">
        <v>3855</v>
      </c>
      <c r="D144" s="103">
        <v>4002</v>
      </c>
      <c r="E144" s="103"/>
      <c r="F144" s="92">
        <v>952.5</v>
      </c>
      <c r="G144" s="92">
        <v>950</v>
      </c>
      <c r="H144" s="103"/>
      <c r="I144" s="77">
        <v>950</v>
      </c>
      <c r="J144" s="77">
        <v>110</v>
      </c>
      <c r="K144" s="77">
        <v>170</v>
      </c>
      <c r="L144" s="77">
        <v>290</v>
      </c>
      <c r="M144" s="77">
        <v>390</v>
      </c>
      <c r="N144" s="77"/>
      <c r="O144" s="56">
        <v>24</v>
      </c>
      <c r="P144" s="56">
        <v>13</v>
      </c>
      <c r="Q144" s="56">
        <v>24</v>
      </c>
      <c r="R144" s="56">
        <v>24</v>
      </c>
      <c r="S144" s="56">
        <v>33</v>
      </c>
    </row>
    <row r="145" spans="1:27" ht="11.25" customHeight="1" x14ac:dyDescent="0.2">
      <c r="A145" s="50" t="s">
        <v>162</v>
      </c>
      <c r="B145" s="103">
        <v>4430</v>
      </c>
      <c r="C145" s="103">
        <v>3792</v>
      </c>
      <c r="D145" s="103">
        <v>3950</v>
      </c>
      <c r="E145" s="103"/>
      <c r="F145" s="92">
        <v>559</v>
      </c>
      <c r="G145" s="92">
        <v>560</v>
      </c>
      <c r="H145" s="103"/>
      <c r="I145" s="77">
        <v>560</v>
      </c>
      <c r="J145" s="77">
        <v>120</v>
      </c>
      <c r="K145" s="77">
        <v>70</v>
      </c>
      <c r="L145" s="77">
        <v>180</v>
      </c>
      <c r="M145" s="77">
        <v>190</v>
      </c>
      <c r="N145" s="77"/>
      <c r="O145" s="56">
        <v>14</v>
      </c>
      <c r="P145" s="56">
        <v>15</v>
      </c>
      <c r="Q145" s="56">
        <v>9</v>
      </c>
      <c r="R145" s="56">
        <v>15</v>
      </c>
      <c r="S145" s="56">
        <v>17</v>
      </c>
    </row>
    <row r="146" spans="1:27" ht="11.25" customHeight="1" x14ac:dyDescent="0.2">
      <c r="A146" s="50" t="s">
        <v>165</v>
      </c>
      <c r="B146" s="103">
        <v>4558</v>
      </c>
      <c r="C146" s="103">
        <v>4020</v>
      </c>
      <c r="D146" s="103">
        <v>4027</v>
      </c>
      <c r="E146" s="103"/>
      <c r="F146" s="92">
        <v>534.5</v>
      </c>
      <c r="G146" s="92">
        <v>530</v>
      </c>
      <c r="H146" s="103"/>
      <c r="I146" s="77">
        <v>540</v>
      </c>
      <c r="J146" s="77">
        <v>30</v>
      </c>
      <c r="K146" s="77">
        <v>40</v>
      </c>
      <c r="L146" s="77">
        <v>180</v>
      </c>
      <c r="M146" s="77">
        <v>280</v>
      </c>
      <c r="N146" s="77"/>
      <c r="O146" s="56">
        <v>13</v>
      </c>
      <c r="P146" s="56">
        <v>4</v>
      </c>
      <c r="Q146" s="56">
        <v>6</v>
      </c>
      <c r="R146" s="56">
        <v>15</v>
      </c>
      <c r="S146" s="56">
        <v>24</v>
      </c>
    </row>
    <row r="147" spans="1:27" ht="11.25" customHeight="1" x14ac:dyDescent="0.2">
      <c r="A147" s="50" t="s">
        <v>177</v>
      </c>
      <c r="B147" s="103">
        <v>5045</v>
      </c>
      <c r="C147" s="103">
        <v>4103</v>
      </c>
      <c r="D147" s="103">
        <v>3831</v>
      </c>
      <c r="E147" s="103"/>
      <c r="F147" s="92">
        <v>1078</v>
      </c>
      <c r="G147" s="92">
        <v>1080</v>
      </c>
      <c r="H147" s="103"/>
      <c r="I147" s="77">
        <v>1080</v>
      </c>
      <c r="J147" s="77">
        <v>130</v>
      </c>
      <c r="K147" s="77">
        <v>140</v>
      </c>
      <c r="L147" s="77">
        <v>270</v>
      </c>
      <c r="M147" s="77">
        <v>540</v>
      </c>
      <c r="N147" s="77"/>
      <c r="O147" s="56">
        <v>27</v>
      </c>
      <c r="P147" s="56">
        <v>15</v>
      </c>
      <c r="Q147" s="56">
        <v>18</v>
      </c>
      <c r="R147" s="56">
        <v>23</v>
      </c>
      <c r="S147" s="56">
        <v>47</v>
      </c>
    </row>
    <row r="148" spans="1:27" ht="11.25" customHeight="1" x14ac:dyDescent="0.2">
      <c r="A148" s="50" t="s">
        <v>185</v>
      </c>
      <c r="B148" s="103">
        <v>4415</v>
      </c>
      <c r="C148" s="103">
        <v>3860</v>
      </c>
      <c r="D148" s="103">
        <v>4003</v>
      </c>
      <c r="E148" s="103"/>
      <c r="F148" s="92">
        <v>483.5</v>
      </c>
      <c r="G148" s="92">
        <v>480</v>
      </c>
      <c r="H148" s="103"/>
      <c r="I148" s="77">
        <v>480</v>
      </c>
      <c r="J148" s="77">
        <v>100</v>
      </c>
      <c r="K148" s="77">
        <v>50</v>
      </c>
      <c r="L148" s="77">
        <v>140</v>
      </c>
      <c r="M148" s="77">
        <v>200</v>
      </c>
      <c r="N148" s="77"/>
      <c r="O148" s="56">
        <v>12</v>
      </c>
      <c r="P148" s="56">
        <v>11</v>
      </c>
      <c r="Q148" s="56">
        <v>6</v>
      </c>
      <c r="R148" s="56">
        <v>12</v>
      </c>
      <c r="S148" s="56">
        <v>18</v>
      </c>
    </row>
    <row r="149" spans="1:27" ht="11.25" customHeight="1" x14ac:dyDescent="0.2">
      <c r="A149" s="50" t="s">
        <v>190</v>
      </c>
      <c r="B149" s="103">
        <v>4584</v>
      </c>
      <c r="C149" s="103">
        <v>4023</v>
      </c>
      <c r="D149" s="103">
        <v>5404</v>
      </c>
      <c r="E149" s="103"/>
      <c r="F149" s="92">
        <v>-129.5</v>
      </c>
      <c r="G149" s="92">
        <v>-130</v>
      </c>
      <c r="H149" s="103"/>
      <c r="I149" s="77">
        <v>-130</v>
      </c>
      <c r="J149" s="77">
        <v>40</v>
      </c>
      <c r="K149" s="77">
        <v>30</v>
      </c>
      <c r="L149" s="77">
        <v>-100</v>
      </c>
      <c r="M149" s="77">
        <v>-100</v>
      </c>
      <c r="N149" s="77"/>
      <c r="O149" s="56" t="s">
        <v>74</v>
      </c>
      <c r="P149" s="56">
        <v>4</v>
      </c>
      <c r="Q149" s="56">
        <v>4</v>
      </c>
      <c r="R149" s="56" t="s">
        <v>74</v>
      </c>
      <c r="S149" s="56" t="s">
        <v>74</v>
      </c>
    </row>
    <row r="150" spans="1:27" ht="11.25" customHeight="1" x14ac:dyDescent="0.2">
      <c r="A150" s="50" t="s">
        <v>187</v>
      </c>
      <c r="B150" s="103">
        <v>5111</v>
      </c>
      <c r="C150" s="103">
        <v>4385</v>
      </c>
      <c r="D150" s="103">
        <v>3977</v>
      </c>
      <c r="E150" s="103"/>
      <c r="F150" s="92">
        <v>930</v>
      </c>
      <c r="G150" s="92">
        <v>930</v>
      </c>
      <c r="H150" s="103"/>
      <c r="I150" s="77">
        <v>930</v>
      </c>
      <c r="J150" s="77">
        <v>140</v>
      </c>
      <c r="K150" s="77">
        <v>140</v>
      </c>
      <c r="L150" s="77">
        <v>290</v>
      </c>
      <c r="M150" s="77">
        <v>350</v>
      </c>
      <c r="N150" s="77"/>
      <c r="O150" s="56">
        <v>22</v>
      </c>
      <c r="P150" s="56">
        <v>15</v>
      </c>
      <c r="Q150" s="56">
        <v>18</v>
      </c>
      <c r="R150" s="56">
        <v>25</v>
      </c>
      <c r="S150" s="56">
        <v>28</v>
      </c>
    </row>
    <row r="151" spans="1:27" ht="11.25" customHeight="1" x14ac:dyDescent="0.2">
      <c r="A151" s="50" t="s">
        <v>210</v>
      </c>
      <c r="B151" s="103">
        <v>4636</v>
      </c>
      <c r="C151" s="103">
        <v>4546</v>
      </c>
      <c r="D151" s="103">
        <v>4157</v>
      </c>
      <c r="E151" s="103"/>
      <c r="F151" s="92">
        <v>284.5</v>
      </c>
      <c r="G151" s="92">
        <v>280</v>
      </c>
      <c r="H151" s="50"/>
      <c r="I151" s="77">
        <v>280</v>
      </c>
      <c r="J151" s="77">
        <v>30</v>
      </c>
      <c r="K151" s="77">
        <v>40</v>
      </c>
      <c r="L151" s="77">
        <v>90</v>
      </c>
      <c r="M151" s="77">
        <v>120</v>
      </c>
      <c r="N151" s="77"/>
      <c r="O151" s="56">
        <v>7</v>
      </c>
      <c r="P151" s="56">
        <v>3</v>
      </c>
      <c r="Q151" s="56">
        <v>5</v>
      </c>
      <c r="R151" s="56">
        <v>7</v>
      </c>
      <c r="S151" s="56">
        <v>9</v>
      </c>
    </row>
    <row r="152" spans="1:27" ht="11.25" customHeight="1" x14ac:dyDescent="0.2">
      <c r="A152" s="50" t="s">
        <v>232</v>
      </c>
      <c r="B152" s="103">
        <v>5169</v>
      </c>
      <c r="C152" s="103">
        <v>4318</v>
      </c>
      <c r="D152" s="103">
        <v>4038</v>
      </c>
      <c r="E152" s="103"/>
      <c r="F152" s="92">
        <f>B152-AVERAGE(C152:D152)</f>
        <v>991</v>
      </c>
      <c r="G152" s="92">
        <f t="shared" ref="G152:G153" si="8">ROUND(F152,-1)</f>
        <v>990</v>
      </c>
      <c r="H152" s="50"/>
      <c r="I152" s="77">
        <v>990</v>
      </c>
      <c r="J152" s="77">
        <v>150</v>
      </c>
      <c r="K152" s="77">
        <v>130</v>
      </c>
      <c r="L152" s="77">
        <v>290</v>
      </c>
      <c r="M152" s="77">
        <v>420</v>
      </c>
      <c r="N152" s="77"/>
      <c r="O152" s="56">
        <v>24</v>
      </c>
      <c r="P152" s="56">
        <v>17</v>
      </c>
      <c r="Q152" s="56">
        <v>16</v>
      </c>
      <c r="R152" s="56">
        <v>24</v>
      </c>
      <c r="S152" s="56">
        <v>33</v>
      </c>
    </row>
    <row r="153" spans="1:27" ht="11.25" customHeight="1" x14ac:dyDescent="0.2">
      <c r="A153" s="50" t="s">
        <v>237</v>
      </c>
      <c r="B153" s="103">
        <v>4551</v>
      </c>
      <c r="C153" s="103">
        <v>4195</v>
      </c>
      <c r="D153" s="103">
        <v>4280</v>
      </c>
      <c r="E153" s="103"/>
      <c r="F153" s="92">
        <f>B153-AVERAGE(C153:D153)</f>
        <v>313.5</v>
      </c>
      <c r="G153" s="92">
        <f t="shared" si="8"/>
        <v>310</v>
      </c>
      <c r="H153" s="50"/>
      <c r="I153" s="77">
        <v>310</v>
      </c>
      <c r="J153" s="77">
        <v>30</v>
      </c>
      <c r="K153" s="77">
        <v>70</v>
      </c>
      <c r="L153" s="77">
        <v>140</v>
      </c>
      <c r="M153" s="77">
        <v>80</v>
      </c>
      <c r="N153" s="77"/>
      <c r="O153" s="56">
        <v>7</v>
      </c>
      <c r="P153" s="56">
        <v>3</v>
      </c>
      <c r="Q153" s="56">
        <v>9</v>
      </c>
      <c r="R153" s="56">
        <v>11</v>
      </c>
      <c r="S153" s="56">
        <v>6</v>
      </c>
    </row>
    <row r="154" spans="1:27" s="8" customFormat="1" ht="11.25" customHeight="1" x14ac:dyDescent="0.2">
      <c r="A154" s="9"/>
      <c r="B154" s="9"/>
      <c r="C154" s="9"/>
      <c r="D154" s="9"/>
      <c r="E154" s="9"/>
      <c r="F154" s="9"/>
      <c r="G154" s="9"/>
      <c r="H154" s="9"/>
      <c r="I154"/>
      <c r="J154"/>
      <c r="K154" s="49"/>
      <c r="L154"/>
      <c r="M154" s="49"/>
      <c r="N154" s="49"/>
      <c r="O154" s="104"/>
      <c r="P154" s="104"/>
      <c r="Q154" s="104"/>
      <c r="R154" s="104"/>
      <c r="S154" s="104"/>
    </row>
    <row r="155" spans="1:27" s="19" customFormat="1" ht="12.75" x14ac:dyDescent="0.2">
      <c r="A155" s="62" t="s">
        <v>93</v>
      </c>
      <c r="B155" s="62"/>
      <c r="C155" s="62"/>
      <c r="D155" s="62"/>
      <c r="E155" s="62"/>
      <c r="F155" s="62"/>
      <c r="G155" s="62"/>
      <c r="H155" s="62"/>
      <c r="I155"/>
      <c r="J155"/>
      <c r="K155" s="49"/>
      <c r="L155"/>
      <c r="M155" s="49"/>
      <c r="N155" s="49"/>
      <c r="O155" s="104"/>
      <c r="P155" s="104"/>
      <c r="Q155" s="104"/>
      <c r="R155" s="104"/>
      <c r="S155" s="104"/>
    </row>
    <row r="156" spans="1:27" s="19" customFormat="1" ht="14.25" customHeight="1" x14ac:dyDescent="0.2">
      <c r="A156" s="62"/>
      <c r="B156" s="181" t="s">
        <v>92</v>
      </c>
      <c r="C156" s="181"/>
      <c r="D156" s="181"/>
      <c r="E156" s="62"/>
      <c r="F156" s="62"/>
      <c r="G156" s="62"/>
      <c r="H156" s="62"/>
      <c r="I156" s="181" t="s">
        <v>126</v>
      </c>
      <c r="J156" s="181"/>
      <c r="K156" s="181"/>
      <c r="L156" s="181"/>
      <c r="M156" s="181"/>
      <c r="N156" s="48"/>
      <c r="O156" s="222" t="s">
        <v>127</v>
      </c>
      <c r="P156" s="222"/>
      <c r="Q156" s="222"/>
      <c r="R156" s="222"/>
      <c r="S156" s="222"/>
    </row>
    <row r="157" spans="1:27" s="8" customFormat="1" ht="27" customHeight="1" x14ac:dyDescent="0.2">
      <c r="A157" s="108"/>
      <c r="B157" s="220" t="s">
        <v>122</v>
      </c>
      <c r="C157" s="220" t="s">
        <v>123</v>
      </c>
      <c r="D157" s="220" t="s">
        <v>94</v>
      </c>
      <c r="E157" s="108"/>
      <c r="F157" s="221" t="s">
        <v>221</v>
      </c>
      <c r="G157" s="221"/>
      <c r="H157" s="114"/>
      <c r="I157" s="181"/>
      <c r="J157" s="181"/>
      <c r="K157" s="181"/>
      <c r="L157" s="181"/>
      <c r="M157" s="181"/>
      <c r="N157" s="48"/>
      <c r="O157" s="222"/>
      <c r="P157" s="222"/>
      <c r="Q157" s="222"/>
      <c r="R157" s="222"/>
      <c r="S157" s="222"/>
    </row>
    <row r="158" spans="1:27" s="109" customFormat="1" ht="17.100000000000001" customHeight="1" x14ac:dyDescent="0.2">
      <c r="B158" s="220"/>
      <c r="C158" s="220"/>
      <c r="D158" s="220"/>
      <c r="F158" s="52" t="s">
        <v>219</v>
      </c>
      <c r="G158" s="52" t="s">
        <v>220</v>
      </c>
      <c r="H158" s="52"/>
      <c r="I158" s="109" t="s">
        <v>4</v>
      </c>
      <c r="J158" s="109" t="s">
        <v>0</v>
      </c>
      <c r="K158" s="109" t="s">
        <v>1</v>
      </c>
      <c r="L158" s="109" t="s">
        <v>2</v>
      </c>
      <c r="M158" s="109" t="s">
        <v>3</v>
      </c>
      <c r="O158" s="110" t="s">
        <v>4</v>
      </c>
      <c r="P158" s="110" t="s">
        <v>0</v>
      </c>
      <c r="Q158" s="110" t="s">
        <v>1</v>
      </c>
      <c r="R158" s="110" t="s">
        <v>2</v>
      </c>
      <c r="S158" s="110" t="s">
        <v>3</v>
      </c>
      <c r="V158" s="111"/>
      <c r="W158" s="111"/>
      <c r="X158" s="111"/>
      <c r="Y158" s="111"/>
      <c r="Z158" s="111"/>
      <c r="AA158" s="111"/>
    </row>
    <row r="159" spans="1:27" ht="11.25" customHeight="1" x14ac:dyDescent="0.2">
      <c r="A159" s="50" t="s">
        <v>75</v>
      </c>
      <c r="B159" s="103">
        <v>1225</v>
      </c>
      <c r="C159" s="103">
        <v>1142</v>
      </c>
      <c r="D159" s="103">
        <v>1087</v>
      </c>
      <c r="E159" s="103"/>
      <c r="F159" s="92">
        <v>110.5</v>
      </c>
      <c r="G159" s="92">
        <v>110</v>
      </c>
      <c r="H159" s="103"/>
      <c r="I159" s="77">
        <v>110</v>
      </c>
      <c r="J159" s="77">
        <v>10</v>
      </c>
      <c r="K159" s="77">
        <v>40</v>
      </c>
      <c r="L159" s="77">
        <v>20</v>
      </c>
      <c r="M159" s="77">
        <v>40</v>
      </c>
      <c r="N159" s="77"/>
      <c r="O159" s="56">
        <v>10</v>
      </c>
      <c r="P159" s="56">
        <v>3</v>
      </c>
      <c r="Q159" s="56">
        <v>22</v>
      </c>
      <c r="R159" s="56">
        <v>6</v>
      </c>
      <c r="S159" s="56">
        <v>12</v>
      </c>
    </row>
    <row r="160" spans="1:27" ht="11.25" customHeight="1" x14ac:dyDescent="0.2">
      <c r="A160" s="50" t="s">
        <v>26</v>
      </c>
      <c r="B160" s="103">
        <v>1202</v>
      </c>
      <c r="C160" s="103">
        <v>1163</v>
      </c>
      <c r="D160" s="103">
        <v>1071</v>
      </c>
      <c r="E160" s="103"/>
      <c r="F160" s="92">
        <v>85</v>
      </c>
      <c r="G160" s="92">
        <v>90</v>
      </c>
      <c r="H160" s="103"/>
      <c r="I160" s="77">
        <v>90</v>
      </c>
      <c r="J160" s="77">
        <v>20</v>
      </c>
      <c r="K160" s="77">
        <v>-10</v>
      </c>
      <c r="L160" s="77">
        <v>40</v>
      </c>
      <c r="M160" s="77">
        <v>40</v>
      </c>
      <c r="N160" s="77"/>
      <c r="O160" s="56">
        <v>8</v>
      </c>
      <c r="P160" s="56">
        <v>10</v>
      </c>
      <c r="Q160" s="56" t="s">
        <v>74</v>
      </c>
      <c r="R160" s="56">
        <v>11</v>
      </c>
      <c r="S160" s="56">
        <v>11</v>
      </c>
    </row>
    <row r="161" spans="1:19" ht="11.25" customHeight="1" x14ac:dyDescent="0.2">
      <c r="A161" s="50" t="s">
        <v>27</v>
      </c>
      <c r="B161" s="103">
        <v>1238</v>
      </c>
      <c r="C161" s="103">
        <v>1100</v>
      </c>
      <c r="D161" s="103">
        <v>1097</v>
      </c>
      <c r="E161" s="103"/>
      <c r="F161" s="92">
        <v>139.5</v>
      </c>
      <c r="G161" s="92">
        <v>140</v>
      </c>
      <c r="H161" s="103"/>
      <c r="I161" s="77">
        <v>140</v>
      </c>
      <c r="J161" s="77">
        <v>20</v>
      </c>
      <c r="K161" s="77">
        <v>10</v>
      </c>
      <c r="L161" s="77">
        <v>60</v>
      </c>
      <c r="M161" s="77">
        <v>60</v>
      </c>
      <c r="N161" s="77"/>
      <c r="O161" s="56">
        <v>13</v>
      </c>
      <c r="P161" s="56">
        <v>9</v>
      </c>
      <c r="Q161" s="56">
        <v>4</v>
      </c>
      <c r="R161" s="56">
        <v>19</v>
      </c>
      <c r="S161" s="56">
        <v>15</v>
      </c>
    </row>
    <row r="162" spans="1:19" ht="11.25" customHeight="1" x14ac:dyDescent="0.2">
      <c r="A162" s="50" t="s">
        <v>118</v>
      </c>
      <c r="B162" s="103">
        <v>1141</v>
      </c>
      <c r="C162" s="103">
        <v>1007</v>
      </c>
      <c r="D162" s="103">
        <v>1067</v>
      </c>
      <c r="E162" s="103"/>
      <c r="F162" s="92">
        <v>104</v>
      </c>
      <c r="G162" s="92">
        <v>100</v>
      </c>
      <c r="H162" s="103"/>
      <c r="I162" s="77">
        <v>100</v>
      </c>
      <c r="J162" s="77">
        <v>0</v>
      </c>
      <c r="K162" s="77">
        <v>30</v>
      </c>
      <c r="L162" s="77">
        <v>40</v>
      </c>
      <c r="M162" s="77">
        <v>40</v>
      </c>
      <c r="N162" s="77"/>
      <c r="O162" s="56">
        <v>10</v>
      </c>
      <c r="P162" s="56">
        <v>0</v>
      </c>
      <c r="Q162" s="56">
        <v>15</v>
      </c>
      <c r="R162" s="56">
        <v>13</v>
      </c>
      <c r="S162" s="56">
        <v>11</v>
      </c>
    </row>
    <row r="163" spans="1:19" ht="11.25" customHeight="1" x14ac:dyDescent="0.2">
      <c r="A163" s="50" t="s">
        <v>141</v>
      </c>
      <c r="B163" s="103">
        <v>1322</v>
      </c>
      <c r="C163" s="103">
        <v>1111</v>
      </c>
      <c r="D163" s="103">
        <v>1268</v>
      </c>
      <c r="E163" s="103"/>
      <c r="F163" s="92">
        <v>132.5</v>
      </c>
      <c r="G163" s="92">
        <v>130</v>
      </c>
      <c r="H163" s="103"/>
      <c r="I163" s="77">
        <v>130</v>
      </c>
      <c r="J163" s="77">
        <v>-40</v>
      </c>
      <c r="K163" s="77">
        <v>30</v>
      </c>
      <c r="L163" s="77">
        <v>50</v>
      </c>
      <c r="M163" s="77">
        <v>90</v>
      </c>
      <c r="N163" s="77"/>
      <c r="O163" s="56">
        <v>11</v>
      </c>
      <c r="P163" s="56" t="s">
        <v>74</v>
      </c>
      <c r="Q163" s="56">
        <v>12</v>
      </c>
      <c r="R163" s="56">
        <v>14</v>
      </c>
      <c r="S163" s="56">
        <v>22</v>
      </c>
    </row>
    <row r="164" spans="1:19" ht="11.25" customHeight="1" x14ac:dyDescent="0.2">
      <c r="A164" s="50" t="s">
        <v>162</v>
      </c>
      <c r="B164" s="103">
        <v>1352</v>
      </c>
      <c r="C164" s="103">
        <v>1137</v>
      </c>
      <c r="D164" s="103">
        <v>993</v>
      </c>
      <c r="E164" s="103"/>
      <c r="F164" s="92">
        <v>287</v>
      </c>
      <c r="G164" s="92">
        <v>290</v>
      </c>
      <c r="H164" s="103"/>
      <c r="I164" s="77">
        <v>290</v>
      </c>
      <c r="J164" s="77">
        <v>60</v>
      </c>
      <c r="K164" s="77">
        <v>60</v>
      </c>
      <c r="L164" s="77">
        <v>60</v>
      </c>
      <c r="M164" s="77">
        <v>110</v>
      </c>
      <c r="N164" s="77"/>
      <c r="O164" s="56">
        <v>27</v>
      </c>
      <c r="P164" s="56">
        <v>30</v>
      </c>
      <c r="Q164" s="56">
        <v>29</v>
      </c>
      <c r="R164" s="56">
        <v>20</v>
      </c>
      <c r="S164" s="56">
        <v>30</v>
      </c>
    </row>
    <row r="165" spans="1:19" ht="11.25" customHeight="1" x14ac:dyDescent="0.2">
      <c r="A165" s="50" t="s">
        <v>165</v>
      </c>
      <c r="B165" s="103">
        <v>1346</v>
      </c>
      <c r="C165" s="103">
        <v>1191</v>
      </c>
      <c r="D165" s="103">
        <v>1116</v>
      </c>
      <c r="E165" s="103"/>
      <c r="F165" s="92">
        <v>192.5</v>
      </c>
      <c r="G165" s="92">
        <v>190</v>
      </c>
      <c r="H165" s="103"/>
      <c r="I165" s="77">
        <v>190</v>
      </c>
      <c r="J165" s="77">
        <v>10</v>
      </c>
      <c r="K165" s="77">
        <v>10</v>
      </c>
      <c r="L165" s="77">
        <v>70</v>
      </c>
      <c r="M165" s="77">
        <v>100</v>
      </c>
      <c r="N165" s="77"/>
      <c r="O165" s="56">
        <v>17</v>
      </c>
      <c r="P165" s="56">
        <v>3</v>
      </c>
      <c r="Q165" s="56">
        <v>6</v>
      </c>
      <c r="R165" s="56">
        <v>21</v>
      </c>
      <c r="S165" s="56">
        <v>26</v>
      </c>
    </row>
    <row r="166" spans="1:19" ht="11.25" customHeight="1" x14ac:dyDescent="0.2">
      <c r="A166" s="50" t="s">
        <v>177</v>
      </c>
      <c r="B166" s="103">
        <v>1406</v>
      </c>
      <c r="C166" s="103">
        <v>1187</v>
      </c>
      <c r="D166" s="103">
        <v>1178</v>
      </c>
      <c r="E166" s="103"/>
      <c r="F166" s="92">
        <v>223.5</v>
      </c>
      <c r="G166" s="92">
        <v>220</v>
      </c>
      <c r="H166" s="103"/>
      <c r="I166" s="77">
        <v>220</v>
      </c>
      <c r="J166" s="77">
        <v>-10</v>
      </c>
      <c r="K166" s="77">
        <v>0</v>
      </c>
      <c r="L166" s="77">
        <v>70</v>
      </c>
      <c r="M166" s="77">
        <v>160</v>
      </c>
      <c r="N166" s="77"/>
      <c r="O166" s="56">
        <v>19</v>
      </c>
      <c r="P166" s="56" t="s">
        <v>74</v>
      </c>
      <c r="Q166" s="56">
        <v>2</v>
      </c>
      <c r="R166" s="56">
        <v>19</v>
      </c>
      <c r="S166" s="56">
        <v>41</v>
      </c>
    </row>
    <row r="167" spans="1:19" ht="11.25" customHeight="1" x14ac:dyDescent="0.2">
      <c r="A167" s="50" t="s">
        <v>185</v>
      </c>
      <c r="B167" s="103">
        <v>1274</v>
      </c>
      <c r="C167" s="103">
        <v>1211</v>
      </c>
      <c r="D167" s="103">
        <v>1202</v>
      </c>
      <c r="E167" s="103"/>
      <c r="F167" s="92">
        <v>67.5</v>
      </c>
      <c r="G167" s="92">
        <v>70</v>
      </c>
      <c r="H167" s="103"/>
      <c r="I167" s="77">
        <v>70</v>
      </c>
      <c r="J167" s="77">
        <v>-30</v>
      </c>
      <c r="K167" s="77">
        <v>0</v>
      </c>
      <c r="L167" s="77">
        <v>20</v>
      </c>
      <c r="M167" s="77">
        <v>80</v>
      </c>
      <c r="N167" s="77"/>
      <c r="O167" s="56">
        <v>6</v>
      </c>
      <c r="P167" s="56" t="s">
        <v>74</v>
      </c>
      <c r="Q167" s="56" t="s">
        <v>74</v>
      </c>
      <c r="R167" s="56">
        <v>6</v>
      </c>
      <c r="S167" s="56">
        <v>20</v>
      </c>
    </row>
    <row r="168" spans="1:19" ht="11.25" customHeight="1" x14ac:dyDescent="0.2">
      <c r="A168" s="50" t="s">
        <v>190</v>
      </c>
      <c r="B168" s="103">
        <v>1345</v>
      </c>
      <c r="C168" s="103">
        <v>1219</v>
      </c>
      <c r="D168" s="103">
        <v>1322</v>
      </c>
      <c r="E168" s="103"/>
      <c r="F168" s="92">
        <v>74.5</v>
      </c>
      <c r="G168" s="92">
        <v>70</v>
      </c>
      <c r="H168" s="103"/>
      <c r="I168" s="77">
        <v>70</v>
      </c>
      <c r="J168" s="77">
        <v>30</v>
      </c>
      <c r="K168" s="77">
        <v>10</v>
      </c>
      <c r="L168" s="77">
        <v>-10</v>
      </c>
      <c r="M168" s="77">
        <v>40</v>
      </c>
      <c r="N168" s="77"/>
      <c r="O168" s="56">
        <v>6</v>
      </c>
      <c r="P168" s="56">
        <v>15</v>
      </c>
      <c r="Q168" s="56">
        <v>4</v>
      </c>
      <c r="R168" s="56" t="s">
        <v>74</v>
      </c>
      <c r="S168" s="56">
        <v>9</v>
      </c>
    </row>
    <row r="169" spans="1:19" ht="11.25" customHeight="1" x14ac:dyDescent="0.2">
      <c r="A169" s="50" t="s">
        <v>187</v>
      </c>
      <c r="B169" s="103">
        <v>1396</v>
      </c>
      <c r="C169" s="103">
        <v>1188</v>
      </c>
      <c r="D169" s="103">
        <v>1197</v>
      </c>
      <c r="E169" s="103"/>
      <c r="F169" s="92">
        <v>203.5</v>
      </c>
      <c r="G169" s="92">
        <v>200</v>
      </c>
      <c r="H169" s="103"/>
      <c r="I169" s="77">
        <v>200</v>
      </c>
      <c r="J169" s="77">
        <v>10</v>
      </c>
      <c r="K169" s="77">
        <v>30</v>
      </c>
      <c r="L169" s="77">
        <v>40</v>
      </c>
      <c r="M169" s="77">
        <v>130</v>
      </c>
      <c r="N169" s="77"/>
      <c r="O169" s="56">
        <v>17</v>
      </c>
      <c r="P169" s="56">
        <v>3</v>
      </c>
      <c r="Q169" s="56">
        <v>14</v>
      </c>
      <c r="R169" s="56">
        <v>11</v>
      </c>
      <c r="S169" s="56">
        <v>31</v>
      </c>
    </row>
    <row r="170" spans="1:19" ht="11.25" customHeight="1" x14ac:dyDescent="0.2">
      <c r="A170" s="50" t="s">
        <v>210</v>
      </c>
      <c r="B170" s="103">
        <v>1407</v>
      </c>
      <c r="C170" s="103">
        <v>1377</v>
      </c>
      <c r="D170" s="103">
        <v>1289</v>
      </c>
      <c r="E170" s="103"/>
      <c r="F170" s="92">
        <v>74</v>
      </c>
      <c r="G170" s="92">
        <v>70</v>
      </c>
      <c r="H170" s="50"/>
      <c r="I170" s="77">
        <v>70</v>
      </c>
      <c r="J170" s="77">
        <v>0</v>
      </c>
      <c r="K170" s="77">
        <v>20</v>
      </c>
      <c r="L170" s="77">
        <v>10</v>
      </c>
      <c r="M170" s="77">
        <v>40</v>
      </c>
      <c r="N170" s="77"/>
      <c r="O170" s="56">
        <v>6</v>
      </c>
      <c r="P170" s="56">
        <v>2</v>
      </c>
      <c r="Q170" s="56">
        <v>8</v>
      </c>
      <c r="R170" s="56">
        <v>2</v>
      </c>
      <c r="S170" s="56">
        <v>9</v>
      </c>
    </row>
    <row r="171" spans="1:19" ht="11.25" customHeight="1" x14ac:dyDescent="0.2">
      <c r="A171" s="50" t="s">
        <v>232</v>
      </c>
      <c r="B171" s="103">
        <v>1513</v>
      </c>
      <c r="C171" s="103">
        <v>1390</v>
      </c>
      <c r="D171" s="103">
        <v>1319</v>
      </c>
      <c r="E171" s="103"/>
      <c r="F171" s="92">
        <f>B171-AVERAGE(C171:D171)</f>
        <v>158.5</v>
      </c>
      <c r="G171" s="92">
        <f t="shared" ref="G171" si="9">ROUND(F171,-1)</f>
        <v>160</v>
      </c>
      <c r="H171" s="50"/>
      <c r="I171" s="77">
        <v>160</v>
      </c>
      <c r="J171" s="77">
        <v>20</v>
      </c>
      <c r="K171" s="77">
        <v>20</v>
      </c>
      <c r="L171" s="77">
        <v>40</v>
      </c>
      <c r="M171" s="77">
        <v>70</v>
      </c>
      <c r="N171" s="77"/>
      <c r="O171" s="56">
        <v>12</v>
      </c>
      <c r="P171" s="56">
        <v>10</v>
      </c>
      <c r="Q171" s="56">
        <v>9</v>
      </c>
      <c r="R171" s="56">
        <v>10</v>
      </c>
      <c r="S171" s="56">
        <v>15</v>
      </c>
    </row>
    <row r="172" spans="1:19" ht="11.25" customHeight="1" x14ac:dyDescent="0.2">
      <c r="A172" s="50" t="s">
        <v>237</v>
      </c>
      <c r="B172" s="103">
        <v>1390</v>
      </c>
      <c r="C172" s="103">
        <v>1280</v>
      </c>
      <c r="D172" s="103">
        <v>1323</v>
      </c>
      <c r="E172" s="103"/>
      <c r="F172" s="92">
        <f>B172-AVERAGE(C172:D172)</f>
        <v>88.5</v>
      </c>
      <c r="G172" s="92">
        <f t="shared" ref="G172" si="10">ROUND(F172,-1)</f>
        <v>90</v>
      </c>
      <c r="H172" s="50"/>
      <c r="I172" s="77">
        <v>90</v>
      </c>
      <c r="J172" s="77">
        <v>-20</v>
      </c>
      <c r="K172" s="77">
        <v>10</v>
      </c>
      <c r="L172" s="77">
        <v>20</v>
      </c>
      <c r="M172" s="77">
        <v>80</v>
      </c>
      <c r="N172" s="77"/>
      <c r="O172" s="56">
        <v>7</v>
      </c>
      <c r="P172" s="56" t="s">
        <v>74</v>
      </c>
      <c r="Q172" s="56">
        <v>4</v>
      </c>
      <c r="R172" s="56">
        <v>5</v>
      </c>
      <c r="S172" s="56">
        <v>17</v>
      </c>
    </row>
    <row r="173" spans="1:19" s="8" customFormat="1" ht="11.25" customHeight="1" x14ac:dyDescent="0.2">
      <c r="A173" s="9"/>
      <c r="B173" s="9"/>
      <c r="C173" s="9"/>
      <c r="D173" s="9"/>
      <c r="E173" s="9"/>
      <c r="F173" s="9"/>
      <c r="G173" s="9"/>
      <c r="H173" s="9"/>
      <c r="I173"/>
      <c r="J173"/>
      <c r="K173" s="49"/>
      <c r="L173"/>
      <c r="M173" s="49"/>
      <c r="N173" s="49"/>
      <c r="O173" s="104"/>
      <c r="P173" s="104"/>
      <c r="Q173" s="104"/>
      <c r="R173" s="104"/>
      <c r="S173" s="104"/>
    </row>
    <row r="174" spans="1:19" s="19" customFormat="1" ht="11.25" customHeight="1" x14ac:dyDescent="0.2">
      <c r="A174" s="62" t="s">
        <v>81</v>
      </c>
      <c r="B174" s="62"/>
      <c r="C174" s="62"/>
      <c r="D174" s="62"/>
      <c r="E174" s="62"/>
      <c r="F174" s="62"/>
      <c r="G174" s="62"/>
      <c r="H174" s="62"/>
      <c r="I174"/>
      <c r="J174"/>
      <c r="K174" s="49"/>
      <c r="L174"/>
      <c r="M174" s="49"/>
      <c r="N174" s="49"/>
      <c r="O174" s="104"/>
      <c r="P174" s="104"/>
      <c r="Q174" s="104"/>
      <c r="R174" s="104"/>
      <c r="S174" s="104"/>
    </row>
    <row r="175" spans="1:19" s="19" customFormat="1" ht="11.25" customHeight="1" x14ac:dyDescent="0.2">
      <c r="A175" s="62"/>
      <c r="B175" s="181" t="s">
        <v>92</v>
      </c>
      <c r="C175" s="181"/>
      <c r="D175" s="181"/>
      <c r="E175" s="62"/>
      <c r="F175" s="62"/>
      <c r="G175" s="62"/>
      <c r="H175" s="62"/>
      <c r="I175" s="181" t="s">
        <v>126</v>
      </c>
      <c r="J175" s="181"/>
      <c r="K175" s="181"/>
      <c r="L175" s="181"/>
      <c r="M175" s="181"/>
      <c r="N175" s="48"/>
      <c r="O175" s="222" t="s">
        <v>127</v>
      </c>
      <c r="P175" s="222"/>
      <c r="Q175" s="222"/>
      <c r="R175" s="222"/>
      <c r="S175" s="222"/>
    </row>
    <row r="176" spans="1:19" s="8" customFormat="1" ht="27" customHeight="1" x14ac:dyDescent="0.2">
      <c r="A176" s="108"/>
      <c r="B176" s="220" t="s">
        <v>122</v>
      </c>
      <c r="C176" s="220" t="s">
        <v>123</v>
      </c>
      <c r="D176" s="220" t="s">
        <v>94</v>
      </c>
      <c r="E176" s="108"/>
      <c r="F176" s="221" t="s">
        <v>221</v>
      </c>
      <c r="G176" s="221"/>
      <c r="H176" s="114"/>
      <c r="I176" s="181"/>
      <c r="J176" s="181"/>
      <c r="K176" s="181"/>
      <c r="L176" s="181"/>
      <c r="M176" s="181"/>
      <c r="N176" s="48"/>
      <c r="O176" s="222"/>
      <c r="P176" s="222"/>
      <c r="Q176" s="222"/>
      <c r="R176" s="222"/>
      <c r="S176" s="222"/>
    </row>
    <row r="177" spans="1:27" s="109" customFormat="1" ht="17.100000000000001" customHeight="1" x14ac:dyDescent="0.2">
      <c r="B177" s="220"/>
      <c r="C177" s="220"/>
      <c r="D177" s="220"/>
      <c r="F177" s="52" t="s">
        <v>219</v>
      </c>
      <c r="G177" s="52" t="s">
        <v>220</v>
      </c>
      <c r="H177" s="52"/>
      <c r="I177" s="109" t="s">
        <v>4</v>
      </c>
      <c r="J177" s="109" t="s">
        <v>0</v>
      </c>
      <c r="K177" s="109" t="s">
        <v>1</v>
      </c>
      <c r="L177" s="109" t="s">
        <v>2</v>
      </c>
      <c r="M177" s="109" t="s">
        <v>3</v>
      </c>
      <c r="O177" s="110" t="s">
        <v>4</v>
      </c>
      <c r="P177" s="110" t="s">
        <v>0</v>
      </c>
      <c r="Q177" s="110" t="s">
        <v>1</v>
      </c>
      <c r="R177" s="110" t="s">
        <v>2</v>
      </c>
      <c r="S177" s="110" t="s">
        <v>3</v>
      </c>
      <c r="V177" s="111"/>
      <c r="W177" s="111"/>
      <c r="X177" s="111"/>
      <c r="Y177" s="111"/>
      <c r="Z177" s="111"/>
      <c r="AA177" s="111"/>
    </row>
    <row r="178" spans="1:27" ht="11.25" customHeight="1" x14ac:dyDescent="0.2">
      <c r="A178" s="50" t="s">
        <v>75</v>
      </c>
      <c r="B178" s="103">
        <v>2412</v>
      </c>
      <c r="C178" s="103">
        <v>2096</v>
      </c>
      <c r="D178" s="103">
        <v>2059</v>
      </c>
      <c r="E178" s="103"/>
      <c r="F178" s="92">
        <v>334.5</v>
      </c>
      <c r="G178" s="92">
        <v>330</v>
      </c>
      <c r="H178" s="103"/>
      <c r="I178" s="77">
        <v>330</v>
      </c>
      <c r="J178" s="77">
        <v>50</v>
      </c>
      <c r="K178" s="77">
        <v>70</v>
      </c>
      <c r="L178" s="77">
        <v>90</v>
      </c>
      <c r="M178" s="77">
        <v>120</v>
      </c>
      <c r="N178" s="77"/>
      <c r="O178" s="56">
        <v>16</v>
      </c>
      <c r="P178" s="56">
        <v>12</v>
      </c>
      <c r="Q178" s="56">
        <v>16</v>
      </c>
      <c r="R178" s="56">
        <v>14</v>
      </c>
      <c r="S178" s="56">
        <v>23</v>
      </c>
    </row>
    <row r="179" spans="1:27" ht="11.25" customHeight="1" x14ac:dyDescent="0.2">
      <c r="A179" s="50" t="s">
        <v>26</v>
      </c>
      <c r="B179" s="103">
        <v>2391</v>
      </c>
      <c r="C179" s="103">
        <v>2139</v>
      </c>
      <c r="D179" s="103">
        <v>2221</v>
      </c>
      <c r="E179" s="103"/>
      <c r="F179" s="92">
        <v>211</v>
      </c>
      <c r="G179" s="92">
        <v>210</v>
      </c>
      <c r="H179" s="103"/>
      <c r="I179" s="77">
        <v>210</v>
      </c>
      <c r="J179" s="77">
        <v>50</v>
      </c>
      <c r="K179" s="77">
        <v>-20</v>
      </c>
      <c r="L179" s="77">
        <v>60</v>
      </c>
      <c r="M179" s="77">
        <v>110</v>
      </c>
      <c r="N179" s="77"/>
      <c r="O179" s="56">
        <v>10</v>
      </c>
      <c r="P179" s="56">
        <v>12</v>
      </c>
      <c r="Q179" s="56" t="s">
        <v>74</v>
      </c>
      <c r="R179" s="56">
        <v>10</v>
      </c>
      <c r="S179" s="56">
        <v>18</v>
      </c>
    </row>
    <row r="180" spans="1:27" ht="11.25" customHeight="1" x14ac:dyDescent="0.2">
      <c r="A180" s="50" t="s">
        <v>27</v>
      </c>
      <c r="B180" s="103">
        <v>2501</v>
      </c>
      <c r="C180" s="103">
        <v>2177</v>
      </c>
      <c r="D180" s="103">
        <v>2218</v>
      </c>
      <c r="E180" s="103"/>
      <c r="F180" s="92">
        <v>303.5</v>
      </c>
      <c r="G180" s="92">
        <v>300</v>
      </c>
      <c r="H180" s="103"/>
      <c r="I180" s="77">
        <v>300</v>
      </c>
      <c r="J180" s="77">
        <v>30</v>
      </c>
      <c r="K180" s="77">
        <v>60</v>
      </c>
      <c r="L180" s="77">
        <v>110</v>
      </c>
      <c r="M180" s="77">
        <v>110</v>
      </c>
      <c r="N180" s="77"/>
      <c r="O180" s="56">
        <v>14</v>
      </c>
      <c r="P180" s="56">
        <v>6</v>
      </c>
      <c r="Q180" s="56">
        <v>14</v>
      </c>
      <c r="R180" s="56">
        <v>15</v>
      </c>
      <c r="S180" s="56">
        <v>18</v>
      </c>
    </row>
    <row r="181" spans="1:27" ht="11.25" customHeight="1" x14ac:dyDescent="0.2">
      <c r="A181" s="50" t="s">
        <v>118</v>
      </c>
      <c r="B181" s="103">
        <v>2305</v>
      </c>
      <c r="C181" s="103">
        <v>2062</v>
      </c>
      <c r="D181" s="103">
        <v>2126</v>
      </c>
      <c r="E181" s="103"/>
      <c r="F181" s="92">
        <v>211</v>
      </c>
      <c r="G181" s="92">
        <v>210</v>
      </c>
      <c r="H181" s="103"/>
      <c r="I181" s="77">
        <v>210</v>
      </c>
      <c r="J181" s="77">
        <v>20</v>
      </c>
      <c r="K181" s="77">
        <v>0</v>
      </c>
      <c r="L181" s="77">
        <v>80</v>
      </c>
      <c r="M181" s="77">
        <v>110</v>
      </c>
      <c r="N181" s="77"/>
      <c r="O181" s="56">
        <v>10</v>
      </c>
      <c r="P181" s="56">
        <v>5</v>
      </c>
      <c r="Q181" s="56">
        <v>0</v>
      </c>
      <c r="R181" s="56">
        <v>12</v>
      </c>
      <c r="S181" s="56">
        <v>18</v>
      </c>
    </row>
    <row r="182" spans="1:27" ht="11.25" customHeight="1" x14ac:dyDescent="0.2">
      <c r="A182" s="50" t="s">
        <v>141</v>
      </c>
      <c r="B182" s="103">
        <v>2751</v>
      </c>
      <c r="C182" s="103">
        <v>2176</v>
      </c>
      <c r="D182" s="103">
        <v>2304</v>
      </c>
      <c r="E182" s="103"/>
      <c r="F182" s="92">
        <v>511</v>
      </c>
      <c r="G182" s="92">
        <v>510</v>
      </c>
      <c r="H182" s="103"/>
      <c r="I182" s="77">
        <v>510</v>
      </c>
      <c r="J182" s="77">
        <v>20</v>
      </c>
      <c r="K182" s="77">
        <v>120</v>
      </c>
      <c r="L182" s="77">
        <v>170</v>
      </c>
      <c r="M182" s="77">
        <v>210</v>
      </c>
      <c r="N182" s="77"/>
      <c r="O182" s="56">
        <v>23</v>
      </c>
      <c r="P182" s="56">
        <v>4</v>
      </c>
      <c r="Q182" s="56">
        <v>27</v>
      </c>
      <c r="R182" s="56">
        <v>23</v>
      </c>
      <c r="S182" s="56">
        <v>33</v>
      </c>
    </row>
    <row r="183" spans="1:27" ht="11.25" customHeight="1" x14ac:dyDescent="0.2">
      <c r="A183" s="50" t="s">
        <v>162</v>
      </c>
      <c r="B183" s="103">
        <v>2549</v>
      </c>
      <c r="C183" s="103">
        <v>2205</v>
      </c>
      <c r="D183" s="103">
        <v>2168</v>
      </c>
      <c r="E183" s="103"/>
      <c r="F183" s="92">
        <v>362.5</v>
      </c>
      <c r="G183" s="92">
        <v>360</v>
      </c>
      <c r="H183" s="103"/>
      <c r="I183" s="77">
        <v>360</v>
      </c>
      <c r="J183" s="77">
        <v>30</v>
      </c>
      <c r="K183" s="77">
        <v>100</v>
      </c>
      <c r="L183" s="77">
        <v>100</v>
      </c>
      <c r="M183" s="77">
        <v>130</v>
      </c>
      <c r="N183" s="77"/>
      <c r="O183" s="56">
        <v>17</v>
      </c>
      <c r="P183" s="56">
        <v>7</v>
      </c>
      <c r="Q183" s="56">
        <v>24</v>
      </c>
      <c r="R183" s="56">
        <v>14</v>
      </c>
      <c r="S183" s="56">
        <v>21</v>
      </c>
    </row>
    <row r="184" spans="1:27" ht="11.25" customHeight="1" x14ac:dyDescent="0.2">
      <c r="A184" s="50" t="s">
        <v>165</v>
      </c>
      <c r="B184" s="103">
        <v>2611</v>
      </c>
      <c r="C184" s="103">
        <v>2294</v>
      </c>
      <c r="D184" s="103">
        <v>2251</v>
      </c>
      <c r="E184" s="103"/>
      <c r="F184" s="92">
        <v>338.5</v>
      </c>
      <c r="G184" s="92">
        <v>340</v>
      </c>
      <c r="H184" s="103"/>
      <c r="I184" s="77">
        <v>340</v>
      </c>
      <c r="J184" s="77">
        <v>70</v>
      </c>
      <c r="K184" s="77">
        <v>30</v>
      </c>
      <c r="L184" s="77">
        <v>110</v>
      </c>
      <c r="M184" s="77">
        <v>140</v>
      </c>
      <c r="N184" s="77"/>
      <c r="O184" s="56">
        <v>15</v>
      </c>
      <c r="P184" s="56">
        <v>15</v>
      </c>
      <c r="Q184" s="56">
        <v>6</v>
      </c>
      <c r="R184" s="56">
        <v>15</v>
      </c>
      <c r="S184" s="56">
        <v>21</v>
      </c>
    </row>
    <row r="185" spans="1:27" ht="11.25" customHeight="1" x14ac:dyDescent="0.2">
      <c r="A185" s="50" t="s">
        <v>177</v>
      </c>
      <c r="B185" s="103">
        <v>2875</v>
      </c>
      <c r="C185" s="103">
        <v>2353</v>
      </c>
      <c r="D185" s="103">
        <v>2249</v>
      </c>
      <c r="E185" s="103"/>
      <c r="F185" s="92">
        <v>574</v>
      </c>
      <c r="G185" s="92">
        <v>570</v>
      </c>
      <c r="H185" s="103"/>
      <c r="I185" s="77">
        <v>570</v>
      </c>
      <c r="J185" s="77">
        <v>50</v>
      </c>
      <c r="K185" s="77">
        <v>130</v>
      </c>
      <c r="L185" s="77">
        <v>140</v>
      </c>
      <c r="M185" s="77">
        <v>260</v>
      </c>
      <c r="N185" s="77"/>
      <c r="O185" s="56">
        <v>25</v>
      </c>
      <c r="P185" s="56">
        <v>10</v>
      </c>
      <c r="Q185" s="56">
        <v>29</v>
      </c>
      <c r="R185" s="56">
        <v>19</v>
      </c>
      <c r="S185" s="56">
        <v>41</v>
      </c>
    </row>
    <row r="186" spans="1:27" ht="11.25" customHeight="1" x14ac:dyDescent="0.2">
      <c r="A186" s="50" t="s">
        <v>185</v>
      </c>
      <c r="B186" s="103">
        <v>2452</v>
      </c>
      <c r="C186" s="103">
        <v>2174</v>
      </c>
      <c r="D186" s="103">
        <v>2299</v>
      </c>
      <c r="E186" s="103"/>
      <c r="F186" s="92">
        <v>215.5</v>
      </c>
      <c r="G186" s="92">
        <v>220</v>
      </c>
      <c r="H186" s="103"/>
      <c r="I186" s="77">
        <v>220</v>
      </c>
      <c r="J186" s="77">
        <v>20</v>
      </c>
      <c r="K186" s="77">
        <v>50</v>
      </c>
      <c r="L186" s="77">
        <v>70</v>
      </c>
      <c r="M186" s="77">
        <v>80</v>
      </c>
      <c r="N186" s="77"/>
      <c r="O186" s="56">
        <v>10</v>
      </c>
      <c r="P186" s="56">
        <v>4</v>
      </c>
      <c r="Q186" s="56">
        <v>11</v>
      </c>
      <c r="R186" s="56">
        <v>10</v>
      </c>
      <c r="S186" s="56">
        <v>12</v>
      </c>
    </row>
    <row r="187" spans="1:27" ht="11.25" customHeight="1" x14ac:dyDescent="0.2">
      <c r="A187" s="50" t="s">
        <v>190</v>
      </c>
      <c r="B187" s="103">
        <v>2628</v>
      </c>
      <c r="C187" s="103">
        <v>2432</v>
      </c>
      <c r="D187" s="103">
        <v>2929</v>
      </c>
      <c r="E187" s="103"/>
      <c r="F187" s="92">
        <v>-52.5</v>
      </c>
      <c r="G187" s="92">
        <v>-50</v>
      </c>
      <c r="H187" s="103"/>
      <c r="I187" s="77">
        <v>-50</v>
      </c>
      <c r="J187" s="77">
        <v>-70</v>
      </c>
      <c r="K187" s="77">
        <v>50</v>
      </c>
      <c r="L187" s="77">
        <v>0</v>
      </c>
      <c r="M187" s="77">
        <v>-40</v>
      </c>
      <c r="N187" s="77"/>
      <c r="O187" s="56" t="s">
        <v>74</v>
      </c>
      <c r="P187" s="56" t="s">
        <v>74</v>
      </c>
      <c r="Q187" s="56">
        <v>10</v>
      </c>
      <c r="R187" s="56">
        <v>0</v>
      </c>
      <c r="S187" s="56" t="s">
        <v>74</v>
      </c>
    </row>
    <row r="188" spans="1:27" ht="11.25" customHeight="1" x14ac:dyDescent="0.2">
      <c r="A188" s="50" t="s">
        <v>187</v>
      </c>
      <c r="B188" s="103">
        <v>3010</v>
      </c>
      <c r="C188" s="103">
        <v>2627</v>
      </c>
      <c r="D188" s="103">
        <v>2343</v>
      </c>
      <c r="E188" s="103"/>
      <c r="F188" s="92">
        <v>525</v>
      </c>
      <c r="G188" s="92">
        <v>530</v>
      </c>
      <c r="H188" s="103"/>
      <c r="I188" s="77">
        <v>530</v>
      </c>
      <c r="J188" s="77">
        <v>50</v>
      </c>
      <c r="K188" s="77">
        <v>110</v>
      </c>
      <c r="L188" s="77">
        <v>150</v>
      </c>
      <c r="M188" s="77">
        <v>220</v>
      </c>
      <c r="N188" s="77"/>
      <c r="O188" s="56">
        <v>21</v>
      </c>
      <c r="P188" s="56">
        <v>9</v>
      </c>
      <c r="Q188" s="56">
        <v>21</v>
      </c>
      <c r="R188" s="56">
        <v>20</v>
      </c>
      <c r="S188" s="56">
        <v>32</v>
      </c>
    </row>
    <row r="189" spans="1:27" ht="11.25" customHeight="1" x14ac:dyDescent="0.2">
      <c r="A189" s="50" t="s">
        <v>210</v>
      </c>
      <c r="B189" s="103">
        <v>2777</v>
      </c>
      <c r="C189" s="103">
        <v>2789</v>
      </c>
      <c r="D189" s="103">
        <v>2423</v>
      </c>
      <c r="E189" s="103"/>
      <c r="F189" s="92">
        <v>171</v>
      </c>
      <c r="G189" s="92">
        <v>170</v>
      </c>
      <c r="H189" s="50"/>
      <c r="I189" s="77">
        <v>170</v>
      </c>
      <c r="J189" s="77">
        <v>20</v>
      </c>
      <c r="K189" s="77">
        <v>10</v>
      </c>
      <c r="L189" s="77">
        <v>50</v>
      </c>
      <c r="M189" s="77">
        <v>80</v>
      </c>
      <c r="N189" s="77"/>
      <c r="O189" s="56">
        <v>7</v>
      </c>
      <c r="P189" s="56">
        <v>4</v>
      </c>
      <c r="Q189" s="56">
        <v>2</v>
      </c>
      <c r="R189" s="56">
        <v>7</v>
      </c>
      <c r="S189" s="56">
        <v>11</v>
      </c>
    </row>
    <row r="190" spans="1:27" ht="11.25" customHeight="1" x14ac:dyDescent="0.2">
      <c r="A190" s="50" t="s">
        <v>232</v>
      </c>
      <c r="B190" s="103">
        <v>3069</v>
      </c>
      <c r="C190" s="103">
        <v>2547</v>
      </c>
      <c r="D190" s="103">
        <v>2495</v>
      </c>
      <c r="E190" s="103"/>
      <c r="F190" s="92">
        <f>B190-AVERAGE(C190:D190)</f>
        <v>548</v>
      </c>
      <c r="G190" s="92">
        <f t="shared" ref="G190:G191" si="11">ROUND(F190,-1)</f>
        <v>550</v>
      </c>
      <c r="H190" s="50"/>
      <c r="I190" s="77">
        <v>550</v>
      </c>
      <c r="J190" s="77">
        <v>60</v>
      </c>
      <c r="K190" s="77">
        <v>100</v>
      </c>
      <c r="L190" s="77">
        <v>160</v>
      </c>
      <c r="M190" s="77">
        <v>220</v>
      </c>
      <c r="N190" s="77"/>
      <c r="O190" s="56">
        <v>22</v>
      </c>
      <c r="P190" s="56">
        <v>12</v>
      </c>
      <c r="Q190" s="56">
        <v>20</v>
      </c>
      <c r="R190" s="56">
        <v>22</v>
      </c>
      <c r="S190" s="56">
        <v>29</v>
      </c>
    </row>
    <row r="191" spans="1:27" ht="11.25" customHeight="1" x14ac:dyDescent="0.2">
      <c r="A191" s="50" t="s">
        <v>237</v>
      </c>
      <c r="B191" s="103">
        <v>2824</v>
      </c>
      <c r="C191" s="103">
        <v>2544</v>
      </c>
      <c r="D191" s="103">
        <v>2537</v>
      </c>
      <c r="E191" s="103"/>
      <c r="F191" s="92">
        <f>B191-AVERAGE(C191:D191)</f>
        <v>283.5</v>
      </c>
      <c r="G191" s="92">
        <f t="shared" si="11"/>
        <v>280</v>
      </c>
      <c r="H191" s="50"/>
      <c r="I191" s="77">
        <v>280</v>
      </c>
      <c r="J191" s="77">
        <v>0</v>
      </c>
      <c r="K191" s="77">
        <v>20</v>
      </c>
      <c r="L191" s="77">
        <v>120</v>
      </c>
      <c r="M191" s="77">
        <v>150</v>
      </c>
      <c r="N191" s="77"/>
      <c r="O191" s="56">
        <v>11</v>
      </c>
      <c r="P191" s="56" t="s">
        <v>74</v>
      </c>
      <c r="Q191" s="56">
        <v>4</v>
      </c>
      <c r="R191" s="56">
        <v>15</v>
      </c>
      <c r="S191" s="56">
        <v>21</v>
      </c>
    </row>
    <row r="192" spans="1:27" s="8" customFormat="1" ht="11.25" customHeight="1" x14ac:dyDescent="0.2">
      <c r="A192" s="9"/>
      <c r="B192" s="9"/>
      <c r="C192" s="9"/>
      <c r="D192" s="9"/>
      <c r="E192" s="9"/>
      <c r="F192" s="9"/>
      <c r="G192" s="9"/>
      <c r="H192" s="9"/>
      <c r="I192"/>
      <c r="J192"/>
      <c r="K192" s="49"/>
      <c r="L192"/>
      <c r="M192" s="49"/>
      <c r="N192" s="49"/>
      <c r="O192" s="104"/>
      <c r="P192" s="104"/>
      <c r="Q192" s="104"/>
      <c r="R192" s="104"/>
      <c r="S192" s="104"/>
    </row>
    <row r="193" spans="1:27" s="19" customFormat="1" ht="11.25" customHeight="1" x14ac:dyDescent="0.2">
      <c r="A193" s="62" t="s">
        <v>80</v>
      </c>
      <c r="B193" s="62"/>
      <c r="C193" s="62"/>
      <c r="D193" s="62"/>
      <c r="E193" s="62"/>
      <c r="F193" s="62"/>
      <c r="G193" s="62"/>
      <c r="H193" s="62"/>
      <c r="I193"/>
      <c r="J193"/>
      <c r="K193" s="49"/>
      <c r="L193"/>
      <c r="M193" s="49"/>
      <c r="N193" s="49"/>
      <c r="O193" s="104"/>
      <c r="P193" s="104"/>
      <c r="Q193" s="104"/>
      <c r="R193" s="104"/>
      <c r="S193" s="104"/>
    </row>
    <row r="194" spans="1:27" s="19" customFormat="1" ht="11.25" customHeight="1" x14ac:dyDescent="0.2">
      <c r="A194" s="62"/>
      <c r="B194" s="181" t="s">
        <v>92</v>
      </c>
      <c r="C194" s="181"/>
      <c r="D194" s="181"/>
      <c r="E194" s="62"/>
      <c r="F194" s="62"/>
      <c r="G194" s="62"/>
      <c r="H194" s="62"/>
      <c r="I194" s="181" t="s">
        <v>126</v>
      </c>
      <c r="J194" s="181"/>
      <c r="K194" s="181"/>
      <c r="L194" s="181"/>
      <c r="M194" s="181"/>
      <c r="N194" s="48"/>
      <c r="O194" s="222" t="s">
        <v>127</v>
      </c>
      <c r="P194" s="222"/>
      <c r="Q194" s="222"/>
      <c r="R194" s="222"/>
      <c r="S194" s="222"/>
    </row>
    <row r="195" spans="1:27" s="8" customFormat="1" ht="27" customHeight="1" x14ac:dyDescent="0.2">
      <c r="A195" s="108"/>
      <c r="B195" s="220" t="s">
        <v>122</v>
      </c>
      <c r="C195" s="220" t="s">
        <v>123</v>
      </c>
      <c r="D195" s="220" t="s">
        <v>94</v>
      </c>
      <c r="E195" s="108"/>
      <c r="F195" s="221" t="s">
        <v>221</v>
      </c>
      <c r="G195" s="221"/>
      <c r="H195" s="114"/>
      <c r="I195" s="181"/>
      <c r="J195" s="181"/>
      <c r="K195" s="181"/>
      <c r="L195" s="181"/>
      <c r="M195" s="181"/>
      <c r="N195" s="48"/>
      <c r="O195" s="222"/>
      <c r="P195" s="222"/>
      <c r="Q195" s="222"/>
      <c r="R195" s="222"/>
      <c r="S195" s="222"/>
    </row>
    <row r="196" spans="1:27" s="109" customFormat="1" ht="17.100000000000001" customHeight="1" x14ac:dyDescent="0.2">
      <c r="B196" s="220"/>
      <c r="C196" s="220"/>
      <c r="D196" s="220"/>
      <c r="F196" s="52" t="s">
        <v>219</v>
      </c>
      <c r="G196" s="52" t="s">
        <v>220</v>
      </c>
      <c r="H196" s="52"/>
      <c r="I196" s="109" t="s">
        <v>4</v>
      </c>
      <c r="J196" s="109" t="s">
        <v>0</v>
      </c>
      <c r="K196" s="109" t="s">
        <v>1</v>
      </c>
      <c r="L196" s="109" t="s">
        <v>2</v>
      </c>
      <c r="M196" s="109" t="s">
        <v>3</v>
      </c>
      <c r="O196" s="110" t="s">
        <v>4</v>
      </c>
      <c r="P196" s="110" t="s">
        <v>0</v>
      </c>
      <c r="Q196" s="110" t="s">
        <v>1</v>
      </c>
      <c r="R196" s="110" t="s">
        <v>2</v>
      </c>
      <c r="S196" s="110" t="s">
        <v>3</v>
      </c>
      <c r="V196" s="111"/>
      <c r="W196" s="111"/>
      <c r="X196" s="111"/>
      <c r="Y196" s="111"/>
      <c r="Z196" s="111"/>
      <c r="AA196" s="111"/>
    </row>
    <row r="197" spans="1:27" ht="11.25" customHeight="1" x14ac:dyDescent="0.2">
      <c r="A197" s="50" t="s">
        <v>75</v>
      </c>
      <c r="B197" s="103">
        <v>2758</v>
      </c>
      <c r="C197" s="103">
        <v>2417</v>
      </c>
      <c r="D197" s="103">
        <v>2313</v>
      </c>
      <c r="E197" s="103"/>
      <c r="F197" s="92">
        <v>393</v>
      </c>
      <c r="G197" s="92">
        <v>390</v>
      </c>
      <c r="H197" s="103"/>
      <c r="I197" s="77">
        <v>390</v>
      </c>
      <c r="J197" s="77">
        <v>90</v>
      </c>
      <c r="K197" s="77">
        <v>50</v>
      </c>
      <c r="L197" s="77">
        <v>150</v>
      </c>
      <c r="M197" s="77">
        <v>100</v>
      </c>
      <c r="N197" s="77"/>
      <c r="O197" s="56">
        <v>17</v>
      </c>
      <c r="P197" s="56">
        <v>19</v>
      </c>
      <c r="Q197" s="56">
        <v>11</v>
      </c>
      <c r="R197" s="56">
        <v>22</v>
      </c>
      <c r="S197" s="56">
        <v>14</v>
      </c>
    </row>
    <row r="198" spans="1:27" ht="11.25" customHeight="1" x14ac:dyDescent="0.2">
      <c r="A198" s="50" t="s">
        <v>26</v>
      </c>
      <c r="B198" s="103">
        <v>2654</v>
      </c>
      <c r="C198" s="103">
        <v>2385</v>
      </c>
      <c r="D198" s="103">
        <v>2510</v>
      </c>
      <c r="E198" s="103"/>
      <c r="F198" s="92">
        <v>206.5</v>
      </c>
      <c r="G198" s="92">
        <v>210</v>
      </c>
      <c r="H198" s="103"/>
      <c r="I198" s="77">
        <v>210</v>
      </c>
      <c r="J198" s="77">
        <v>80</v>
      </c>
      <c r="K198" s="77">
        <v>10</v>
      </c>
      <c r="L198" s="77">
        <v>30</v>
      </c>
      <c r="M198" s="77">
        <v>90</v>
      </c>
      <c r="N198" s="77"/>
      <c r="O198" s="56">
        <v>8</v>
      </c>
      <c r="P198" s="56">
        <v>16</v>
      </c>
      <c r="Q198" s="56">
        <v>2</v>
      </c>
      <c r="R198" s="56">
        <v>4</v>
      </c>
      <c r="S198" s="56">
        <v>11</v>
      </c>
    </row>
    <row r="199" spans="1:27" ht="11.25" customHeight="1" x14ac:dyDescent="0.2">
      <c r="A199" s="50" t="s">
        <v>27</v>
      </c>
      <c r="B199" s="103">
        <v>2755</v>
      </c>
      <c r="C199" s="103">
        <v>2441</v>
      </c>
      <c r="D199" s="103">
        <v>2498</v>
      </c>
      <c r="E199" s="103"/>
      <c r="F199" s="92">
        <v>285.5</v>
      </c>
      <c r="G199" s="92">
        <v>290</v>
      </c>
      <c r="H199" s="103"/>
      <c r="I199" s="77">
        <v>290</v>
      </c>
      <c r="J199" s="77">
        <v>-10</v>
      </c>
      <c r="K199" s="77">
        <v>50</v>
      </c>
      <c r="L199" s="77">
        <v>100</v>
      </c>
      <c r="M199" s="77">
        <v>140</v>
      </c>
      <c r="N199" s="77"/>
      <c r="O199" s="56">
        <v>12</v>
      </c>
      <c r="P199" s="56" t="s">
        <v>74</v>
      </c>
      <c r="Q199" s="56">
        <v>12</v>
      </c>
      <c r="R199" s="56">
        <v>14</v>
      </c>
      <c r="S199" s="56">
        <v>17</v>
      </c>
    </row>
    <row r="200" spans="1:27" ht="11.25" customHeight="1" x14ac:dyDescent="0.2">
      <c r="A200" s="50" t="s">
        <v>118</v>
      </c>
      <c r="B200" s="103">
        <v>2606</v>
      </c>
      <c r="C200" s="103">
        <v>2307</v>
      </c>
      <c r="D200" s="103">
        <v>2349</v>
      </c>
      <c r="E200" s="103"/>
      <c r="F200" s="92">
        <v>278</v>
      </c>
      <c r="G200" s="92">
        <v>280</v>
      </c>
      <c r="H200" s="103"/>
      <c r="I200" s="77">
        <v>280</v>
      </c>
      <c r="J200" s="77">
        <v>40</v>
      </c>
      <c r="K200" s="77">
        <v>0</v>
      </c>
      <c r="L200" s="77">
        <v>110</v>
      </c>
      <c r="M200" s="77">
        <v>130</v>
      </c>
      <c r="N200" s="77"/>
      <c r="O200" s="56">
        <v>12</v>
      </c>
      <c r="P200" s="56">
        <v>10</v>
      </c>
      <c r="Q200" s="56" t="s">
        <v>74</v>
      </c>
      <c r="R200" s="56">
        <v>16</v>
      </c>
      <c r="S200" s="56">
        <v>17</v>
      </c>
    </row>
    <row r="201" spans="1:27" ht="11.25" customHeight="1" x14ac:dyDescent="0.2">
      <c r="A201" s="50" t="s">
        <v>141</v>
      </c>
      <c r="B201" s="103">
        <v>2929</v>
      </c>
      <c r="C201" s="103">
        <v>2437</v>
      </c>
      <c r="D201" s="103">
        <v>2460</v>
      </c>
      <c r="E201" s="103"/>
      <c r="F201" s="92">
        <v>480.5</v>
      </c>
      <c r="G201" s="92">
        <v>480</v>
      </c>
      <c r="H201" s="103"/>
      <c r="I201" s="77">
        <v>480</v>
      </c>
      <c r="J201" s="77">
        <v>30</v>
      </c>
      <c r="K201" s="77">
        <v>50</v>
      </c>
      <c r="L201" s="77">
        <v>160</v>
      </c>
      <c r="M201" s="77">
        <v>240</v>
      </c>
      <c r="N201" s="77"/>
      <c r="O201" s="56">
        <v>20</v>
      </c>
      <c r="P201" s="56">
        <v>7</v>
      </c>
      <c r="Q201" s="56">
        <v>12</v>
      </c>
      <c r="R201" s="56">
        <v>22</v>
      </c>
      <c r="S201" s="56">
        <v>28</v>
      </c>
    </row>
    <row r="202" spans="1:27" ht="11.25" customHeight="1" x14ac:dyDescent="0.2">
      <c r="A202" s="50" t="s">
        <v>162</v>
      </c>
      <c r="B202" s="103">
        <v>2773</v>
      </c>
      <c r="C202" s="103">
        <v>2426</v>
      </c>
      <c r="D202" s="103">
        <v>2478</v>
      </c>
      <c r="E202" s="103"/>
      <c r="F202" s="92">
        <v>321</v>
      </c>
      <c r="G202" s="92">
        <v>320</v>
      </c>
      <c r="H202" s="103"/>
      <c r="I202" s="77">
        <v>320</v>
      </c>
      <c r="J202" s="77">
        <v>50</v>
      </c>
      <c r="K202" s="77">
        <v>120</v>
      </c>
      <c r="L202" s="77">
        <v>80</v>
      </c>
      <c r="M202" s="77">
        <v>80</v>
      </c>
      <c r="N202" s="77"/>
      <c r="O202" s="56">
        <v>13</v>
      </c>
      <c r="P202" s="56">
        <v>10</v>
      </c>
      <c r="Q202" s="56">
        <v>27</v>
      </c>
      <c r="R202" s="56">
        <v>11</v>
      </c>
      <c r="S202" s="56">
        <v>10</v>
      </c>
    </row>
    <row r="203" spans="1:27" ht="11.25" customHeight="1" x14ac:dyDescent="0.2">
      <c r="A203" s="50" t="s">
        <v>165</v>
      </c>
      <c r="B203" s="103">
        <v>2800</v>
      </c>
      <c r="C203" s="103">
        <v>2518</v>
      </c>
      <c r="D203" s="103">
        <v>2444</v>
      </c>
      <c r="E203" s="103"/>
      <c r="F203" s="92">
        <v>319</v>
      </c>
      <c r="G203" s="92">
        <v>320</v>
      </c>
      <c r="H203" s="103"/>
      <c r="I203" s="77">
        <v>320</v>
      </c>
      <c r="J203" s="77">
        <v>30</v>
      </c>
      <c r="K203" s="77">
        <v>60</v>
      </c>
      <c r="L203" s="77">
        <v>60</v>
      </c>
      <c r="M203" s="77">
        <v>170</v>
      </c>
      <c r="N203" s="77"/>
      <c r="O203" s="56">
        <v>13</v>
      </c>
      <c r="P203" s="56">
        <v>7</v>
      </c>
      <c r="Q203" s="56">
        <v>15</v>
      </c>
      <c r="R203" s="56">
        <v>8</v>
      </c>
      <c r="S203" s="56">
        <v>20</v>
      </c>
    </row>
    <row r="204" spans="1:27" ht="11.25" customHeight="1" x14ac:dyDescent="0.2">
      <c r="A204" s="50" t="s">
        <v>177</v>
      </c>
      <c r="B204" s="103">
        <v>3142</v>
      </c>
      <c r="C204" s="103">
        <v>2614</v>
      </c>
      <c r="D204" s="103">
        <v>2509</v>
      </c>
      <c r="E204" s="103"/>
      <c r="F204" s="92">
        <v>580.5</v>
      </c>
      <c r="G204" s="92">
        <v>580</v>
      </c>
      <c r="H204" s="103"/>
      <c r="I204" s="77">
        <v>580</v>
      </c>
      <c r="J204" s="77">
        <v>50</v>
      </c>
      <c r="K204" s="77">
        <v>10</v>
      </c>
      <c r="L204" s="77">
        <v>180</v>
      </c>
      <c r="M204" s="77">
        <v>340</v>
      </c>
      <c r="N204" s="77"/>
      <c r="O204" s="56">
        <v>23</v>
      </c>
      <c r="P204" s="56">
        <v>9</v>
      </c>
      <c r="Q204" s="56">
        <v>3</v>
      </c>
      <c r="R204" s="56">
        <v>25</v>
      </c>
      <c r="S204" s="56">
        <v>39</v>
      </c>
    </row>
    <row r="205" spans="1:27" ht="11.25" customHeight="1" x14ac:dyDescent="0.2">
      <c r="A205" s="50" t="s">
        <v>185</v>
      </c>
      <c r="B205" s="103">
        <v>2718</v>
      </c>
      <c r="C205" s="103">
        <v>2523</v>
      </c>
      <c r="D205" s="103">
        <v>2488</v>
      </c>
      <c r="E205" s="103"/>
      <c r="F205" s="92">
        <v>212.5</v>
      </c>
      <c r="G205" s="92">
        <v>210</v>
      </c>
      <c r="H205" s="103"/>
      <c r="I205" s="77">
        <v>210</v>
      </c>
      <c r="J205" s="77">
        <v>20</v>
      </c>
      <c r="K205" s="77">
        <v>30</v>
      </c>
      <c r="L205" s="77">
        <v>60</v>
      </c>
      <c r="M205" s="77">
        <v>100</v>
      </c>
      <c r="N205" s="77"/>
      <c r="O205" s="56">
        <v>8</v>
      </c>
      <c r="P205" s="56">
        <v>5</v>
      </c>
      <c r="Q205" s="56">
        <v>6</v>
      </c>
      <c r="R205" s="56">
        <v>9</v>
      </c>
      <c r="S205" s="56">
        <v>12</v>
      </c>
    </row>
    <row r="206" spans="1:27" ht="11.25" customHeight="1" x14ac:dyDescent="0.2">
      <c r="A206" s="50" t="s">
        <v>190</v>
      </c>
      <c r="B206" s="103">
        <v>2942</v>
      </c>
      <c r="C206" s="103">
        <v>2553</v>
      </c>
      <c r="D206" s="103">
        <v>3234</v>
      </c>
      <c r="E206" s="103"/>
      <c r="F206" s="92">
        <v>48.5</v>
      </c>
      <c r="G206" s="92">
        <v>50</v>
      </c>
      <c r="H206" s="103"/>
      <c r="I206" s="77">
        <v>50</v>
      </c>
      <c r="J206" s="77">
        <v>-30</v>
      </c>
      <c r="K206" s="77">
        <v>50</v>
      </c>
      <c r="L206" s="77">
        <v>-10</v>
      </c>
      <c r="M206" s="77">
        <v>40</v>
      </c>
      <c r="N206" s="77"/>
      <c r="O206" s="56">
        <v>2</v>
      </c>
      <c r="P206" s="56" t="s">
        <v>74</v>
      </c>
      <c r="Q206" s="56">
        <v>10</v>
      </c>
      <c r="R206" s="56" t="s">
        <v>74</v>
      </c>
      <c r="S206" s="56">
        <v>4</v>
      </c>
    </row>
    <row r="207" spans="1:27" ht="11.25" customHeight="1" x14ac:dyDescent="0.2">
      <c r="A207" s="50" t="s">
        <v>187</v>
      </c>
      <c r="B207" s="103">
        <v>3081</v>
      </c>
      <c r="C207" s="103">
        <v>2581</v>
      </c>
      <c r="D207" s="103">
        <v>2601</v>
      </c>
      <c r="E207" s="103"/>
      <c r="F207" s="92">
        <v>490</v>
      </c>
      <c r="G207" s="92">
        <v>490</v>
      </c>
      <c r="H207" s="103"/>
      <c r="I207" s="77">
        <v>490</v>
      </c>
      <c r="J207" s="77">
        <v>110</v>
      </c>
      <c r="K207" s="77">
        <v>60</v>
      </c>
      <c r="L207" s="77">
        <v>120</v>
      </c>
      <c r="M207" s="77">
        <v>200</v>
      </c>
      <c r="N207" s="77"/>
      <c r="O207" s="56">
        <v>19</v>
      </c>
      <c r="P207" s="56">
        <v>23</v>
      </c>
      <c r="Q207" s="56">
        <v>12</v>
      </c>
      <c r="R207" s="56">
        <v>16</v>
      </c>
      <c r="S207" s="56">
        <v>23</v>
      </c>
    </row>
    <row r="208" spans="1:27" ht="11.25" customHeight="1" x14ac:dyDescent="0.2">
      <c r="A208" s="50" t="s">
        <v>210</v>
      </c>
      <c r="B208" s="103">
        <v>3005</v>
      </c>
      <c r="C208" s="103">
        <v>2896</v>
      </c>
      <c r="D208" s="103">
        <v>2847</v>
      </c>
      <c r="E208" s="103"/>
      <c r="F208" s="92">
        <v>133.5</v>
      </c>
      <c r="G208" s="92">
        <v>130</v>
      </c>
      <c r="H208" s="50"/>
      <c r="I208" s="77">
        <v>130</v>
      </c>
      <c r="J208" s="77">
        <v>0</v>
      </c>
      <c r="K208" s="77">
        <v>0</v>
      </c>
      <c r="L208" s="77">
        <v>40</v>
      </c>
      <c r="M208" s="77">
        <v>90</v>
      </c>
      <c r="N208" s="77"/>
      <c r="O208" s="56">
        <v>5</v>
      </c>
      <c r="P208" s="56" t="s">
        <v>74</v>
      </c>
      <c r="Q208" s="56">
        <v>0</v>
      </c>
      <c r="R208" s="56">
        <v>5</v>
      </c>
      <c r="S208" s="56">
        <v>9</v>
      </c>
    </row>
    <row r="209" spans="1:27" ht="11.25" customHeight="1" x14ac:dyDescent="0.2">
      <c r="A209" s="50" t="s">
        <v>232</v>
      </c>
      <c r="B209" s="103">
        <v>3448</v>
      </c>
      <c r="C209" s="103">
        <v>2972</v>
      </c>
      <c r="D209" s="103">
        <v>2723</v>
      </c>
      <c r="E209" s="103"/>
      <c r="F209" s="92">
        <f>B209-AVERAGE(C209:D209)</f>
        <v>600.5</v>
      </c>
      <c r="G209" s="92">
        <f t="shared" ref="G209" si="12">ROUND(F209,-1)</f>
        <v>600</v>
      </c>
      <c r="H209" s="50"/>
      <c r="I209" s="77">
        <v>600</v>
      </c>
      <c r="J209" s="77">
        <v>30</v>
      </c>
      <c r="K209" s="77">
        <v>60</v>
      </c>
      <c r="L209" s="77">
        <v>200</v>
      </c>
      <c r="M209" s="77">
        <v>310</v>
      </c>
      <c r="N209" s="77"/>
      <c r="O209" s="56">
        <v>21</v>
      </c>
      <c r="P209" s="56">
        <v>6</v>
      </c>
      <c r="Q209" s="56">
        <v>10</v>
      </c>
      <c r="R209" s="56">
        <v>24</v>
      </c>
      <c r="S209" s="56">
        <v>33</v>
      </c>
    </row>
    <row r="210" spans="1:27" ht="11.25" customHeight="1" x14ac:dyDescent="0.2">
      <c r="A210" s="50" t="s">
        <v>237</v>
      </c>
      <c r="B210" s="103">
        <v>2946</v>
      </c>
      <c r="C210" s="103">
        <v>2811</v>
      </c>
      <c r="D210" s="103">
        <v>2736</v>
      </c>
      <c r="E210" s="103"/>
      <c r="F210" s="92">
        <f>B210-AVERAGE(C210:D210)</f>
        <v>172.5</v>
      </c>
      <c r="G210" s="92">
        <f t="shared" ref="G210" si="13">ROUND(F210,-1)</f>
        <v>170</v>
      </c>
      <c r="H210" s="50"/>
      <c r="I210" s="77">
        <v>170</v>
      </c>
      <c r="J210" s="77">
        <v>50</v>
      </c>
      <c r="K210" s="77">
        <v>-40</v>
      </c>
      <c r="L210" s="77">
        <v>60</v>
      </c>
      <c r="M210" s="77">
        <v>100</v>
      </c>
      <c r="N210" s="77"/>
      <c r="O210" s="56">
        <v>6</v>
      </c>
      <c r="P210" s="56">
        <v>10</v>
      </c>
      <c r="Q210" s="56" t="s">
        <v>74</v>
      </c>
      <c r="R210" s="56">
        <v>8</v>
      </c>
      <c r="S210" s="56">
        <v>10</v>
      </c>
    </row>
    <row r="211" spans="1:27" s="8" customFormat="1" ht="11.25" customHeight="1" x14ac:dyDescent="0.2">
      <c r="A211" s="9"/>
      <c r="B211" s="9"/>
      <c r="C211" s="9"/>
      <c r="D211" s="9"/>
      <c r="E211" s="9"/>
      <c r="F211" s="9"/>
      <c r="G211" s="9"/>
      <c r="H211" s="9"/>
      <c r="I211"/>
      <c r="J211"/>
      <c r="K211" s="49"/>
      <c r="L211"/>
      <c r="M211" s="49"/>
      <c r="N211" s="49"/>
      <c r="O211" s="104"/>
      <c r="P211" s="104"/>
      <c r="Q211" s="104"/>
      <c r="R211" s="104"/>
      <c r="S211" s="104"/>
    </row>
    <row r="212" spans="1:27" s="19" customFormat="1" ht="11.25" customHeight="1" x14ac:dyDescent="0.2">
      <c r="A212" s="62" t="s">
        <v>79</v>
      </c>
      <c r="B212" s="62"/>
      <c r="C212" s="62"/>
      <c r="D212" s="62"/>
      <c r="E212" s="62"/>
      <c r="F212" s="62"/>
      <c r="G212" s="62"/>
      <c r="H212" s="62"/>
      <c r="I212"/>
      <c r="J212"/>
      <c r="K212" s="49"/>
      <c r="L212"/>
      <c r="M212" s="49"/>
      <c r="N212" s="49"/>
      <c r="O212" s="104"/>
      <c r="P212" s="104"/>
      <c r="Q212" s="104"/>
      <c r="R212" s="104"/>
      <c r="S212" s="104"/>
    </row>
    <row r="213" spans="1:27" s="19" customFormat="1" ht="11.25" customHeight="1" x14ac:dyDescent="0.2">
      <c r="A213" s="62"/>
      <c r="B213" s="181" t="s">
        <v>92</v>
      </c>
      <c r="C213" s="181"/>
      <c r="D213" s="181"/>
      <c r="E213" s="62"/>
      <c r="F213" s="62"/>
      <c r="G213" s="62"/>
      <c r="H213" s="62"/>
      <c r="I213" s="181" t="s">
        <v>126</v>
      </c>
      <c r="J213" s="181"/>
      <c r="K213" s="181"/>
      <c r="L213" s="181"/>
      <c r="M213" s="181"/>
      <c r="N213" s="48"/>
      <c r="O213" s="222" t="s">
        <v>127</v>
      </c>
      <c r="P213" s="222"/>
      <c r="Q213" s="222"/>
      <c r="R213" s="222"/>
      <c r="S213" s="222"/>
    </row>
    <row r="214" spans="1:27" s="8" customFormat="1" ht="27" customHeight="1" x14ac:dyDescent="0.2">
      <c r="A214" s="108"/>
      <c r="B214" s="220" t="s">
        <v>122</v>
      </c>
      <c r="C214" s="220" t="s">
        <v>123</v>
      </c>
      <c r="D214" s="220" t="s">
        <v>94</v>
      </c>
      <c r="E214" s="108"/>
      <c r="F214" s="221" t="s">
        <v>221</v>
      </c>
      <c r="G214" s="221"/>
      <c r="H214" s="114"/>
      <c r="I214" s="181"/>
      <c r="J214" s="181"/>
      <c r="K214" s="181"/>
      <c r="L214" s="181"/>
      <c r="M214" s="181"/>
      <c r="N214" s="48"/>
      <c r="O214" s="222"/>
      <c r="P214" s="222"/>
      <c r="Q214" s="222"/>
      <c r="R214" s="222"/>
      <c r="S214" s="222"/>
    </row>
    <row r="215" spans="1:27" s="109" customFormat="1" ht="17.100000000000001" customHeight="1" x14ac:dyDescent="0.2">
      <c r="B215" s="220"/>
      <c r="C215" s="220"/>
      <c r="D215" s="220"/>
      <c r="F215" s="52" t="s">
        <v>219</v>
      </c>
      <c r="G215" s="52" t="s">
        <v>220</v>
      </c>
      <c r="H215" s="52"/>
      <c r="I215" s="109" t="s">
        <v>4</v>
      </c>
      <c r="J215" s="109" t="s">
        <v>0</v>
      </c>
      <c r="K215" s="109" t="s">
        <v>1</v>
      </c>
      <c r="L215" s="109" t="s">
        <v>2</v>
      </c>
      <c r="M215" s="109" t="s">
        <v>3</v>
      </c>
      <c r="O215" s="110" t="s">
        <v>4</v>
      </c>
      <c r="P215" s="110" t="s">
        <v>0</v>
      </c>
      <c r="Q215" s="110" t="s">
        <v>1</v>
      </c>
      <c r="R215" s="110" t="s">
        <v>2</v>
      </c>
      <c r="S215" s="110" t="s">
        <v>3</v>
      </c>
      <c r="V215" s="111"/>
      <c r="W215" s="111"/>
      <c r="X215" s="111"/>
      <c r="Y215" s="111"/>
      <c r="Z215" s="111"/>
      <c r="AA215" s="111"/>
    </row>
    <row r="216" spans="1:27" ht="11.25" customHeight="1" x14ac:dyDescent="0.2">
      <c r="A216" s="50" t="s">
        <v>75</v>
      </c>
      <c r="B216" s="103">
        <v>84</v>
      </c>
      <c r="C216" s="103">
        <v>72</v>
      </c>
      <c r="D216" s="103">
        <v>69</v>
      </c>
      <c r="E216" s="103"/>
      <c r="F216" s="92">
        <v>13.5</v>
      </c>
      <c r="G216" s="92">
        <v>10</v>
      </c>
      <c r="H216" s="103"/>
      <c r="I216" s="77">
        <v>10</v>
      </c>
      <c r="J216" s="77">
        <v>10</v>
      </c>
      <c r="K216" s="77">
        <v>0</v>
      </c>
      <c r="L216" s="77">
        <v>10</v>
      </c>
      <c r="M216" s="77">
        <v>0</v>
      </c>
      <c r="N216" s="77"/>
      <c r="O216" s="56">
        <v>19</v>
      </c>
      <c r="P216" s="56">
        <v>58</v>
      </c>
      <c r="Q216" s="56" t="s">
        <v>74</v>
      </c>
      <c r="R216" s="56">
        <v>37</v>
      </c>
      <c r="S216" s="56">
        <v>11</v>
      </c>
    </row>
    <row r="217" spans="1:27" ht="11.25" customHeight="1" x14ac:dyDescent="0.2">
      <c r="A217" s="50" t="s">
        <v>26</v>
      </c>
      <c r="B217" s="103">
        <v>63</v>
      </c>
      <c r="C217" s="103">
        <v>67</v>
      </c>
      <c r="D217" s="103">
        <v>73</v>
      </c>
      <c r="E217" s="103"/>
      <c r="F217" s="92">
        <v>-7</v>
      </c>
      <c r="G217" s="92">
        <v>-10</v>
      </c>
      <c r="H217" s="103"/>
      <c r="I217" s="77">
        <v>-10</v>
      </c>
      <c r="J217" s="77">
        <v>0</v>
      </c>
      <c r="K217" s="77">
        <v>0</v>
      </c>
      <c r="L217" s="77">
        <v>-10</v>
      </c>
      <c r="M217" s="77">
        <v>0</v>
      </c>
      <c r="N217" s="77"/>
      <c r="O217" s="56" t="s">
        <v>74</v>
      </c>
      <c r="P217" s="56">
        <v>5</v>
      </c>
      <c r="Q217" s="56">
        <v>4</v>
      </c>
      <c r="R217" s="56" t="s">
        <v>74</v>
      </c>
      <c r="S217" s="56">
        <v>19</v>
      </c>
    </row>
    <row r="218" spans="1:27" ht="11.25" customHeight="1" x14ac:dyDescent="0.2">
      <c r="A218" s="50" t="s">
        <v>27</v>
      </c>
      <c r="B218" s="103">
        <v>87</v>
      </c>
      <c r="C218" s="103">
        <v>71</v>
      </c>
      <c r="D218" s="103">
        <v>89</v>
      </c>
      <c r="E218" s="103"/>
      <c r="F218" s="92">
        <v>7</v>
      </c>
      <c r="G218" s="92">
        <v>10</v>
      </c>
      <c r="H218" s="103"/>
      <c r="I218" s="77">
        <v>10</v>
      </c>
      <c r="J218" s="77">
        <v>0</v>
      </c>
      <c r="K218" s="77">
        <v>0</v>
      </c>
      <c r="L218" s="77">
        <v>0</v>
      </c>
      <c r="M218" s="77">
        <v>0</v>
      </c>
      <c r="N218" s="77"/>
      <c r="O218" s="56">
        <v>9</v>
      </c>
      <c r="P218" s="56">
        <v>8</v>
      </c>
      <c r="Q218" s="56" t="s">
        <v>74</v>
      </c>
      <c r="R218" s="56">
        <v>13</v>
      </c>
      <c r="S218" s="56">
        <v>15</v>
      </c>
    </row>
    <row r="219" spans="1:27" ht="11.25" customHeight="1" x14ac:dyDescent="0.2">
      <c r="A219" s="50" t="s">
        <v>118</v>
      </c>
      <c r="B219" s="103">
        <v>76</v>
      </c>
      <c r="C219" s="103">
        <v>68</v>
      </c>
      <c r="D219" s="103">
        <v>69</v>
      </c>
      <c r="E219" s="103"/>
      <c r="F219" s="92">
        <v>7.5</v>
      </c>
      <c r="G219" s="92">
        <v>10</v>
      </c>
      <c r="H219" s="103"/>
      <c r="I219" s="77">
        <v>10</v>
      </c>
      <c r="J219" s="77">
        <v>10</v>
      </c>
      <c r="K219" s="77">
        <v>0</v>
      </c>
      <c r="L219" s="77">
        <v>0</v>
      </c>
      <c r="M219" s="77">
        <v>-10</v>
      </c>
      <c r="N219" s="77"/>
      <c r="O219" s="56">
        <v>11</v>
      </c>
      <c r="P219" s="56">
        <v>100</v>
      </c>
      <c r="Q219" s="56">
        <v>14</v>
      </c>
      <c r="R219" s="56">
        <v>10</v>
      </c>
      <c r="S219" s="56" t="s">
        <v>74</v>
      </c>
    </row>
    <row r="220" spans="1:27" ht="11.25" customHeight="1" x14ac:dyDescent="0.2">
      <c r="A220" s="50" t="s">
        <v>141</v>
      </c>
      <c r="B220" s="103">
        <v>78</v>
      </c>
      <c r="C220" s="103">
        <v>57</v>
      </c>
      <c r="D220" s="103">
        <v>76</v>
      </c>
      <c r="E220" s="103"/>
      <c r="F220" s="92">
        <v>11.5</v>
      </c>
      <c r="G220" s="92">
        <v>10</v>
      </c>
      <c r="H220" s="103"/>
      <c r="I220" s="77">
        <v>10</v>
      </c>
      <c r="J220" s="77">
        <v>0</v>
      </c>
      <c r="K220" s="77">
        <v>0</v>
      </c>
      <c r="L220" s="77">
        <v>10</v>
      </c>
      <c r="M220" s="77">
        <v>10</v>
      </c>
      <c r="N220" s="77"/>
      <c r="O220" s="56">
        <v>17</v>
      </c>
      <c r="P220" s="56">
        <v>27</v>
      </c>
      <c r="Q220" s="56" t="s">
        <v>74</v>
      </c>
      <c r="R220" s="56">
        <v>33</v>
      </c>
      <c r="S220" s="56">
        <v>24</v>
      </c>
    </row>
    <row r="221" spans="1:27" ht="11.25" customHeight="1" x14ac:dyDescent="0.2">
      <c r="A221" s="50" t="s">
        <v>162</v>
      </c>
      <c r="B221" s="103">
        <v>75</v>
      </c>
      <c r="C221" s="103">
        <v>67</v>
      </c>
      <c r="D221" s="103">
        <v>75</v>
      </c>
      <c r="E221" s="103"/>
      <c r="F221" s="92">
        <v>4</v>
      </c>
      <c r="G221" s="92">
        <v>0</v>
      </c>
      <c r="H221" s="103"/>
      <c r="I221" s="77">
        <v>0</v>
      </c>
      <c r="J221" s="77">
        <v>0</v>
      </c>
      <c r="K221" s="77">
        <v>0</v>
      </c>
      <c r="L221" s="77">
        <v>10</v>
      </c>
      <c r="M221" s="77">
        <v>0</v>
      </c>
      <c r="N221" s="77"/>
      <c r="O221" s="56">
        <v>6</v>
      </c>
      <c r="P221" s="56">
        <v>4</v>
      </c>
      <c r="Q221" s="56">
        <v>8</v>
      </c>
      <c r="R221" s="56">
        <v>41</v>
      </c>
      <c r="S221" s="56" t="s">
        <v>74</v>
      </c>
    </row>
    <row r="222" spans="1:27" ht="11.25" customHeight="1" x14ac:dyDescent="0.2">
      <c r="A222" s="50" t="s">
        <v>165</v>
      </c>
      <c r="B222" s="103">
        <v>82</v>
      </c>
      <c r="C222" s="103">
        <v>77</v>
      </c>
      <c r="D222" s="103">
        <v>91</v>
      </c>
      <c r="E222" s="103"/>
      <c r="F222" s="92">
        <v>-2</v>
      </c>
      <c r="G222" s="92">
        <v>0</v>
      </c>
      <c r="H222" s="103"/>
      <c r="I222" s="77">
        <v>0</v>
      </c>
      <c r="J222" s="77">
        <v>0</v>
      </c>
      <c r="K222" s="77">
        <v>10</v>
      </c>
      <c r="L222" s="77">
        <v>-10</v>
      </c>
      <c r="M222" s="77">
        <v>0</v>
      </c>
      <c r="N222" s="77"/>
      <c r="O222" s="56" t="s">
        <v>74</v>
      </c>
      <c r="P222" s="56">
        <v>4</v>
      </c>
      <c r="Q222" s="56">
        <v>46</v>
      </c>
      <c r="R222" s="56" t="s">
        <v>74</v>
      </c>
      <c r="S222" s="56" t="s">
        <v>74</v>
      </c>
    </row>
    <row r="223" spans="1:27" ht="11.25" customHeight="1" x14ac:dyDescent="0.2">
      <c r="A223" s="50" t="s">
        <v>177</v>
      </c>
      <c r="B223" s="103">
        <v>95</v>
      </c>
      <c r="C223" s="103">
        <v>86</v>
      </c>
      <c r="D223" s="103">
        <v>71</v>
      </c>
      <c r="E223" s="103"/>
      <c r="F223" s="92">
        <v>16.5</v>
      </c>
      <c r="G223" s="92">
        <v>20</v>
      </c>
      <c r="H223" s="103"/>
      <c r="I223" s="77">
        <v>20</v>
      </c>
      <c r="J223" s="77">
        <v>0</v>
      </c>
      <c r="K223" s="77">
        <v>10</v>
      </c>
      <c r="L223" s="77">
        <v>0</v>
      </c>
      <c r="M223" s="77">
        <v>0</v>
      </c>
      <c r="N223" s="77"/>
      <c r="O223" s="56">
        <v>21</v>
      </c>
      <c r="P223" s="56">
        <v>20</v>
      </c>
      <c r="Q223" s="56">
        <v>50</v>
      </c>
      <c r="R223" s="56">
        <v>12</v>
      </c>
      <c r="S223" s="56">
        <v>17</v>
      </c>
    </row>
    <row r="224" spans="1:27" ht="11.25" customHeight="1" x14ac:dyDescent="0.2">
      <c r="A224" s="50" t="s">
        <v>185</v>
      </c>
      <c r="B224" s="103">
        <v>87</v>
      </c>
      <c r="C224" s="103">
        <v>70</v>
      </c>
      <c r="D224" s="103">
        <v>86</v>
      </c>
      <c r="E224" s="103"/>
      <c r="F224" s="92">
        <v>9</v>
      </c>
      <c r="G224" s="92">
        <v>10</v>
      </c>
      <c r="H224" s="103"/>
      <c r="I224" s="77">
        <v>10</v>
      </c>
      <c r="J224" s="77">
        <v>0</v>
      </c>
      <c r="K224" s="77">
        <v>0</v>
      </c>
      <c r="L224" s="77">
        <v>10</v>
      </c>
      <c r="M224" s="77">
        <v>0</v>
      </c>
      <c r="N224" s="77"/>
      <c r="O224" s="56">
        <v>12</v>
      </c>
      <c r="P224" s="56">
        <v>47</v>
      </c>
      <c r="Q224" s="56" t="s">
        <v>74</v>
      </c>
      <c r="R224" s="56">
        <v>44</v>
      </c>
      <c r="S224" s="56" t="s">
        <v>74</v>
      </c>
    </row>
    <row r="225" spans="1:27" ht="11.25" customHeight="1" x14ac:dyDescent="0.2">
      <c r="A225" s="50" t="s">
        <v>190</v>
      </c>
      <c r="B225" s="103">
        <v>77</v>
      </c>
      <c r="C225" s="103">
        <v>63</v>
      </c>
      <c r="D225" s="103">
        <v>83</v>
      </c>
      <c r="E225" s="103"/>
      <c r="F225" s="92">
        <v>4</v>
      </c>
      <c r="G225" s="92">
        <v>0</v>
      </c>
      <c r="H225" s="103"/>
      <c r="I225" s="77">
        <v>0</v>
      </c>
      <c r="J225" s="77">
        <v>0</v>
      </c>
      <c r="K225" s="77">
        <v>0</v>
      </c>
      <c r="L225" s="77">
        <v>0</v>
      </c>
      <c r="M225" s="77">
        <v>0</v>
      </c>
      <c r="N225" s="77"/>
      <c r="O225" s="56">
        <v>5</v>
      </c>
      <c r="P225" s="56">
        <v>6</v>
      </c>
      <c r="Q225" s="56">
        <v>12</v>
      </c>
      <c r="R225" s="56">
        <v>18</v>
      </c>
      <c r="S225" s="56" t="s">
        <v>74</v>
      </c>
    </row>
    <row r="226" spans="1:27" ht="11.25" customHeight="1" x14ac:dyDescent="0.2">
      <c r="A226" s="50" t="s">
        <v>187</v>
      </c>
      <c r="B226" s="103">
        <v>102</v>
      </c>
      <c r="C226" s="103">
        <v>83</v>
      </c>
      <c r="D226" s="103">
        <v>68</v>
      </c>
      <c r="E226" s="103"/>
      <c r="F226" s="92">
        <v>26.5</v>
      </c>
      <c r="G226" s="92">
        <v>30</v>
      </c>
      <c r="H226" s="103"/>
      <c r="I226" s="77">
        <v>30</v>
      </c>
      <c r="J226" s="77">
        <v>0</v>
      </c>
      <c r="K226" s="77">
        <v>-10</v>
      </c>
      <c r="L226" s="77">
        <v>20</v>
      </c>
      <c r="M226" s="77">
        <v>10</v>
      </c>
      <c r="N226" s="77"/>
      <c r="O226" s="118">
        <v>35</v>
      </c>
      <c r="P226" s="118">
        <v>47</v>
      </c>
      <c r="Q226" s="118" t="s">
        <v>74</v>
      </c>
      <c r="R226" s="118">
        <v>60</v>
      </c>
      <c r="S226" s="118">
        <v>50</v>
      </c>
    </row>
    <row r="227" spans="1:27" s="8" customFormat="1" ht="11.25" customHeight="1" x14ac:dyDescent="0.2">
      <c r="A227" s="50" t="s">
        <v>210</v>
      </c>
      <c r="B227" s="103">
        <v>93</v>
      </c>
      <c r="C227" s="103">
        <v>89</v>
      </c>
      <c r="D227" s="103">
        <v>85</v>
      </c>
      <c r="E227" s="103"/>
      <c r="F227" s="92">
        <v>6</v>
      </c>
      <c r="G227" s="92">
        <v>10</v>
      </c>
      <c r="H227" s="9"/>
      <c r="I227" s="77">
        <v>10</v>
      </c>
      <c r="J227" s="77">
        <v>0</v>
      </c>
      <c r="K227" s="77">
        <v>0</v>
      </c>
      <c r="L227" s="77">
        <v>-10</v>
      </c>
      <c r="M227" s="77">
        <v>10</v>
      </c>
      <c r="N227" s="77"/>
      <c r="O227" s="116">
        <v>7</v>
      </c>
      <c r="P227" s="116">
        <v>30</v>
      </c>
      <c r="Q227" s="116" t="s">
        <v>74</v>
      </c>
      <c r="R227" s="116" t="s">
        <v>74</v>
      </c>
      <c r="S227" s="116">
        <v>36</v>
      </c>
    </row>
    <row r="228" spans="1:27" s="8" customFormat="1" ht="11.25" customHeight="1" x14ac:dyDescent="0.2">
      <c r="A228" s="50" t="s">
        <v>232</v>
      </c>
      <c r="B228" s="103">
        <v>109</v>
      </c>
      <c r="C228" s="103">
        <v>98</v>
      </c>
      <c r="D228" s="103">
        <v>73</v>
      </c>
      <c r="E228" s="103"/>
      <c r="F228" s="92">
        <f>B228-AVERAGE(C228:D228)</f>
        <v>23.5</v>
      </c>
      <c r="G228" s="92">
        <f t="shared" ref="G228:G229" si="14">ROUND(F228,-1)</f>
        <v>20</v>
      </c>
      <c r="H228" s="9"/>
      <c r="I228" s="77">
        <v>20</v>
      </c>
      <c r="J228" s="77">
        <v>10</v>
      </c>
      <c r="K228" s="77">
        <v>0</v>
      </c>
      <c r="L228" s="77">
        <v>0</v>
      </c>
      <c r="M228" s="77">
        <v>10</v>
      </c>
      <c r="N228" s="77"/>
      <c r="O228" s="116">
        <v>27</v>
      </c>
      <c r="P228" s="116">
        <v>100</v>
      </c>
      <c r="Q228" s="116">
        <v>21</v>
      </c>
      <c r="R228" s="116">
        <v>3</v>
      </c>
      <c r="S228" s="116">
        <v>30</v>
      </c>
    </row>
    <row r="229" spans="1:27" s="8" customFormat="1" ht="11.25" customHeight="1" x14ac:dyDescent="0.2">
      <c r="A229" s="50" t="s">
        <v>237</v>
      </c>
      <c r="B229" s="103">
        <v>84</v>
      </c>
      <c r="C229" s="103">
        <v>101</v>
      </c>
      <c r="D229" s="103">
        <v>85</v>
      </c>
      <c r="E229" s="103"/>
      <c r="F229" s="92">
        <f>B229-AVERAGE(C229:D229)</f>
        <v>-9</v>
      </c>
      <c r="G229" s="92">
        <f t="shared" si="14"/>
        <v>-10</v>
      </c>
      <c r="H229" s="9"/>
      <c r="I229" s="77">
        <v>-10</v>
      </c>
      <c r="J229" s="77">
        <v>0</v>
      </c>
      <c r="K229" s="77">
        <v>-10</v>
      </c>
      <c r="L229" s="77">
        <v>0</v>
      </c>
      <c r="M229" s="77">
        <v>0</v>
      </c>
      <c r="N229" s="77"/>
      <c r="O229" s="116" t="s">
        <v>74</v>
      </c>
      <c r="P229" s="116" t="s">
        <v>74</v>
      </c>
      <c r="Q229" s="116" t="s">
        <v>74</v>
      </c>
      <c r="R229" s="116">
        <v>3</v>
      </c>
      <c r="S229" s="116">
        <v>12</v>
      </c>
    </row>
    <row r="230" spans="1:27" s="8" customFormat="1" ht="11.25" customHeight="1" x14ac:dyDescent="0.2">
      <c r="A230" s="50"/>
      <c r="B230" s="9"/>
      <c r="C230" s="9"/>
      <c r="D230" s="9"/>
      <c r="E230" s="9"/>
      <c r="F230" s="9"/>
      <c r="G230" s="9"/>
      <c r="H230" s="9"/>
      <c r="I230"/>
      <c r="J230"/>
      <c r="K230" s="49"/>
      <c r="L230"/>
      <c r="M230" s="49"/>
      <c r="N230" s="49"/>
      <c r="O230" s="104"/>
      <c r="P230" s="104"/>
      <c r="Q230" s="104"/>
      <c r="R230" s="104"/>
      <c r="S230" s="104"/>
    </row>
    <row r="231" spans="1:27" s="8" customFormat="1" ht="11.25" customHeight="1" x14ac:dyDescent="0.2">
      <c r="A231" s="62" t="s">
        <v>78</v>
      </c>
      <c r="B231" s="62"/>
      <c r="C231" s="62"/>
      <c r="D231" s="62"/>
      <c r="E231" s="62"/>
      <c r="F231" s="62"/>
      <c r="G231" s="62"/>
      <c r="H231" s="62"/>
      <c r="I231"/>
      <c r="J231"/>
      <c r="K231" s="49"/>
      <c r="L231"/>
      <c r="M231" s="49"/>
      <c r="N231" s="49"/>
      <c r="O231" s="104"/>
      <c r="P231" s="104"/>
      <c r="Q231" s="104"/>
      <c r="R231" s="104"/>
      <c r="S231" s="104"/>
    </row>
    <row r="232" spans="1:27" s="8" customFormat="1" ht="11.25" customHeight="1" x14ac:dyDescent="0.2">
      <c r="A232" s="62"/>
      <c r="B232" s="181" t="s">
        <v>92</v>
      </c>
      <c r="C232" s="181"/>
      <c r="D232" s="181"/>
      <c r="E232" s="62"/>
      <c r="F232" s="62"/>
      <c r="G232" s="62"/>
      <c r="H232" s="62"/>
      <c r="I232" s="181" t="s">
        <v>126</v>
      </c>
      <c r="J232" s="181"/>
      <c r="K232" s="181"/>
      <c r="L232" s="181"/>
      <c r="M232" s="181"/>
      <c r="N232" s="48"/>
      <c r="O232" s="222" t="s">
        <v>127</v>
      </c>
      <c r="P232" s="222"/>
      <c r="Q232" s="222"/>
      <c r="R232" s="222"/>
      <c r="S232" s="222"/>
    </row>
    <row r="233" spans="1:27" s="8" customFormat="1" ht="27" customHeight="1" x14ac:dyDescent="0.2">
      <c r="A233" s="108"/>
      <c r="B233" s="220" t="s">
        <v>122</v>
      </c>
      <c r="C233" s="220" t="s">
        <v>123</v>
      </c>
      <c r="D233" s="220" t="s">
        <v>94</v>
      </c>
      <c r="E233" s="108"/>
      <c r="F233" s="221" t="s">
        <v>221</v>
      </c>
      <c r="G233" s="221"/>
      <c r="H233" s="114"/>
      <c r="I233" s="181"/>
      <c r="J233" s="181"/>
      <c r="K233" s="181"/>
      <c r="L233" s="181"/>
      <c r="M233" s="181"/>
      <c r="N233" s="48"/>
      <c r="O233" s="222"/>
      <c r="P233" s="222"/>
      <c r="Q233" s="222"/>
      <c r="R233" s="222"/>
      <c r="S233" s="222"/>
    </row>
    <row r="234" spans="1:27" s="109" customFormat="1" ht="17.100000000000001" customHeight="1" x14ac:dyDescent="0.2">
      <c r="B234" s="220"/>
      <c r="C234" s="220"/>
      <c r="D234" s="220"/>
      <c r="F234" s="52" t="s">
        <v>219</v>
      </c>
      <c r="G234" s="52" t="s">
        <v>220</v>
      </c>
      <c r="H234" s="52"/>
      <c r="I234" s="109" t="s">
        <v>4</v>
      </c>
      <c r="J234" s="109" t="s">
        <v>0</v>
      </c>
      <c r="K234" s="109" t="s">
        <v>1</v>
      </c>
      <c r="L234" s="109" t="s">
        <v>2</v>
      </c>
      <c r="M234" s="109" t="s">
        <v>3</v>
      </c>
      <c r="O234" s="110" t="s">
        <v>4</v>
      </c>
      <c r="P234" s="110" t="s">
        <v>0</v>
      </c>
      <c r="Q234" s="110" t="s">
        <v>1</v>
      </c>
      <c r="R234" s="110" t="s">
        <v>2</v>
      </c>
      <c r="S234" s="110" t="s">
        <v>3</v>
      </c>
      <c r="V234" s="111"/>
      <c r="W234" s="111"/>
      <c r="X234" s="111"/>
      <c r="Y234" s="111"/>
      <c r="Z234" s="111"/>
      <c r="AA234" s="111"/>
    </row>
    <row r="235" spans="1:27" ht="11.25" customHeight="1" x14ac:dyDescent="0.2">
      <c r="A235" s="50" t="s">
        <v>75</v>
      </c>
      <c r="B235" s="103">
        <v>82</v>
      </c>
      <c r="C235" s="103">
        <v>67</v>
      </c>
      <c r="D235" s="103">
        <v>73</v>
      </c>
      <c r="E235" s="103"/>
      <c r="F235" s="92">
        <v>12</v>
      </c>
      <c r="G235" s="92">
        <v>10</v>
      </c>
      <c r="H235" s="103"/>
      <c r="I235" s="77">
        <v>10</v>
      </c>
      <c r="J235" s="77">
        <v>0</v>
      </c>
      <c r="K235" s="77">
        <v>0</v>
      </c>
      <c r="L235" s="77">
        <v>10</v>
      </c>
      <c r="M235" s="77">
        <v>0</v>
      </c>
      <c r="N235" s="77"/>
      <c r="O235" s="56">
        <v>17</v>
      </c>
      <c r="P235" s="56">
        <v>36</v>
      </c>
      <c r="Q235" s="56">
        <v>25</v>
      </c>
      <c r="R235" s="56">
        <v>43</v>
      </c>
      <c r="S235" s="56" t="s">
        <v>74</v>
      </c>
    </row>
    <row r="236" spans="1:27" ht="11.25" customHeight="1" x14ac:dyDescent="0.2">
      <c r="A236" s="50" t="s">
        <v>26</v>
      </c>
      <c r="B236" s="103">
        <v>68</v>
      </c>
      <c r="C236" s="103">
        <v>77</v>
      </c>
      <c r="D236" s="103">
        <v>70</v>
      </c>
      <c r="E236" s="103"/>
      <c r="F236" s="92">
        <v>-5.5</v>
      </c>
      <c r="G236" s="92">
        <v>-10</v>
      </c>
      <c r="H236" s="103"/>
      <c r="I236" s="77">
        <v>-10</v>
      </c>
      <c r="J236" s="77">
        <v>0</v>
      </c>
      <c r="K236" s="77">
        <v>0</v>
      </c>
      <c r="L236" s="77">
        <v>0</v>
      </c>
      <c r="M236" s="77">
        <v>0</v>
      </c>
      <c r="N236" s="77"/>
      <c r="O236" s="56" t="s">
        <v>74</v>
      </c>
      <c r="P236" s="56" t="s">
        <v>74</v>
      </c>
      <c r="Q236" s="56" t="s">
        <v>74</v>
      </c>
      <c r="R236" s="56" t="s">
        <v>74</v>
      </c>
      <c r="S236" s="56" t="s">
        <v>74</v>
      </c>
    </row>
    <row r="237" spans="1:27" ht="11.25" customHeight="1" x14ac:dyDescent="0.2">
      <c r="A237" s="50" t="s">
        <v>27</v>
      </c>
      <c r="B237" s="103">
        <v>67</v>
      </c>
      <c r="C237" s="103">
        <v>70</v>
      </c>
      <c r="D237" s="103">
        <v>66</v>
      </c>
      <c r="E237" s="103"/>
      <c r="F237" s="92">
        <v>-1</v>
      </c>
      <c r="G237" s="92">
        <v>0</v>
      </c>
      <c r="H237" s="103"/>
      <c r="I237" s="77">
        <v>0</v>
      </c>
      <c r="J237" s="77">
        <v>-10</v>
      </c>
      <c r="K237" s="77">
        <v>0</v>
      </c>
      <c r="L237" s="77">
        <v>10</v>
      </c>
      <c r="M237" s="77">
        <v>0</v>
      </c>
      <c r="N237" s="77"/>
      <c r="O237" s="56" t="s">
        <v>74</v>
      </c>
      <c r="P237" s="56" t="s">
        <v>74</v>
      </c>
      <c r="Q237" s="56">
        <v>13</v>
      </c>
      <c r="R237" s="56">
        <v>44</v>
      </c>
      <c r="S237" s="56" t="s">
        <v>74</v>
      </c>
    </row>
    <row r="238" spans="1:27" ht="11.25" customHeight="1" x14ac:dyDescent="0.2">
      <c r="A238" s="50" t="s">
        <v>118</v>
      </c>
      <c r="B238" s="103">
        <v>69</v>
      </c>
      <c r="C238" s="103">
        <v>66</v>
      </c>
      <c r="D238" s="103">
        <v>64</v>
      </c>
      <c r="E238" s="103"/>
      <c r="F238" s="92">
        <v>4</v>
      </c>
      <c r="G238" s="92">
        <v>0</v>
      </c>
      <c r="H238" s="103"/>
      <c r="I238" s="77">
        <v>0</v>
      </c>
      <c r="J238" s="77">
        <v>0</v>
      </c>
      <c r="K238" s="77">
        <v>0</v>
      </c>
      <c r="L238" s="77">
        <v>0</v>
      </c>
      <c r="M238" s="77">
        <v>10</v>
      </c>
      <c r="N238" s="77"/>
      <c r="O238" s="56">
        <v>6</v>
      </c>
      <c r="P238" s="56">
        <v>3</v>
      </c>
      <c r="Q238" s="56" t="s">
        <v>74</v>
      </c>
      <c r="R238" s="56" t="s">
        <v>74</v>
      </c>
      <c r="S238" s="56">
        <v>54</v>
      </c>
    </row>
    <row r="239" spans="1:27" ht="11.25" customHeight="1" x14ac:dyDescent="0.2">
      <c r="A239" s="50" t="s">
        <v>141</v>
      </c>
      <c r="B239" s="103">
        <v>96</v>
      </c>
      <c r="C239" s="103">
        <v>74</v>
      </c>
      <c r="D239" s="103">
        <v>82</v>
      </c>
      <c r="E239" s="103"/>
      <c r="F239" s="92">
        <v>18</v>
      </c>
      <c r="G239" s="92">
        <v>20</v>
      </c>
      <c r="H239" s="103"/>
      <c r="I239" s="77">
        <v>20</v>
      </c>
      <c r="J239" s="77">
        <v>0</v>
      </c>
      <c r="K239" s="77">
        <v>0</v>
      </c>
      <c r="L239" s="77">
        <v>10</v>
      </c>
      <c r="M239" s="77">
        <v>10</v>
      </c>
      <c r="N239" s="77"/>
      <c r="O239" s="56">
        <v>23</v>
      </c>
      <c r="P239" s="56">
        <v>10</v>
      </c>
      <c r="Q239" s="56" t="s">
        <v>74</v>
      </c>
      <c r="R239" s="56">
        <v>32</v>
      </c>
      <c r="S239" s="56">
        <v>45</v>
      </c>
    </row>
    <row r="240" spans="1:27" ht="11.25" customHeight="1" x14ac:dyDescent="0.2">
      <c r="A240" s="50" t="s">
        <v>162</v>
      </c>
      <c r="B240" s="103">
        <v>84</v>
      </c>
      <c r="C240" s="103">
        <v>87</v>
      </c>
      <c r="D240" s="103">
        <v>68</v>
      </c>
      <c r="E240" s="103"/>
      <c r="F240" s="92">
        <v>6.5</v>
      </c>
      <c r="G240" s="92">
        <v>10</v>
      </c>
      <c r="H240" s="103"/>
      <c r="I240" s="77">
        <v>10</v>
      </c>
      <c r="J240" s="77">
        <v>0</v>
      </c>
      <c r="K240" s="77">
        <v>0</v>
      </c>
      <c r="L240" s="77">
        <v>10</v>
      </c>
      <c r="M240" s="77">
        <v>0</v>
      </c>
      <c r="N240" s="77"/>
      <c r="O240" s="56">
        <v>8</v>
      </c>
      <c r="P240" s="56">
        <v>36</v>
      </c>
      <c r="Q240" s="56" t="s">
        <v>74</v>
      </c>
      <c r="R240" s="56">
        <v>26</v>
      </c>
      <c r="S240" s="56" t="s">
        <v>74</v>
      </c>
    </row>
    <row r="241" spans="1:27" s="8" customFormat="1" ht="11.25" customHeight="1" x14ac:dyDescent="0.2">
      <c r="A241" s="50" t="s">
        <v>165</v>
      </c>
      <c r="B241" s="103">
        <v>85</v>
      </c>
      <c r="C241" s="103">
        <v>78</v>
      </c>
      <c r="D241" s="103">
        <v>67</v>
      </c>
      <c r="E241" s="103"/>
      <c r="F241" s="92">
        <v>12.5</v>
      </c>
      <c r="G241" s="92">
        <v>10</v>
      </c>
      <c r="H241" s="103"/>
      <c r="I241">
        <v>10</v>
      </c>
      <c r="J241">
        <v>0</v>
      </c>
      <c r="K241" s="117">
        <v>0</v>
      </c>
      <c r="L241" s="117">
        <v>0</v>
      </c>
      <c r="M241" s="117">
        <v>10</v>
      </c>
      <c r="N241" s="117"/>
      <c r="O241" s="119">
        <v>17</v>
      </c>
      <c r="P241" s="119">
        <v>38</v>
      </c>
      <c r="Q241" s="119">
        <v>26</v>
      </c>
      <c r="R241" s="119" t="s">
        <v>74</v>
      </c>
      <c r="S241" s="119">
        <v>37</v>
      </c>
    </row>
    <row r="242" spans="1:27" s="8" customFormat="1" ht="11.25" customHeight="1" x14ac:dyDescent="0.2">
      <c r="A242" s="50" t="s">
        <v>177</v>
      </c>
      <c r="B242" s="103">
        <v>90</v>
      </c>
      <c r="C242" s="103">
        <v>60</v>
      </c>
      <c r="D242" s="103">
        <v>81</v>
      </c>
      <c r="E242" s="103"/>
      <c r="F242" s="92">
        <v>19.5</v>
      </c>
      <c r="G242" s="92">
        <v>20</v>
      </c>
      <c r="H242" s="103"/>
      <c r="I242">
        <v>20</v>
      </c>
      <c r="J242">
        <v>10</v>
      </c>
      <c r="K242" s="117">
        <v>0</v>
      </c>
      <c r="L242" s="117">
        <v>0</v>
      </c>
      <c r="M242" s="117">
        <v>10</v>
      </c>
      <c r="N242" s="117"/>
      <c r="O242" s="119">
        <v>28</v>
      </c>
      <c r="P242" s="119">
        <v>50</v>
      </c>
      <c r="Q242" s="119" t="s">
        <v>74</v>
      </c>
      <c r="R242" s="119">
        <v>7</v>
      </c>
      <c r="S242" s="119">
        <v>57</v>
      </c>
    </row>
    <row r="243" spans="1:27" s="8" customFormat="1" ht="11.25" customHeight="1" x14ac:dyDescent="0.2">
      <c r="A243" s="50" t="s">
        <v>185</v>
      </c>
      <c r="B243" s="103">
        <v>67</v>
      </c>
      <c r="C243" s="103">
        <v>52</v>
      </c>
      <c r="D243" s="103">
        <v>50</v>
      </c>
      <c r="E243" s="103"/>
      <c r="F243" s="92">
        <v>16</v>
      </c>
      <c r="G243" s="92">
        <v>20</v>
      </c>
      <c r="H243" s="103"/>
      <c r="I243">
        <v>20</v>
      </c>
      <c r="J243">
        <v>0</v>
      </c>
      <c r="K243" s="117">
        <v>0</v>
      </c>
      <c r="L243" s="117">
        <v>0</v>
      </c>
      <c r="M243" s="117">
        <v>10</v>
      </c>
      <c r="N243" s="117"/>
      <c r="O243" s="119">
        <v>31</v>
      </c>
      <c r="P243" s="119">
        <v>30</v>
      </c>
      <c r="Q243" s="119">
        <v>54</v>
      </c>
      <c r="R243" s="119">
        <v>13</v>
      </c>
      <c r="S243" s="119">
        <v>38</v>
      </c>
    </row>
    <row r="244" spans="1:27" s="8" customFormat="1" ht="11.25" customHeight="1" x14ac:dyDescent="0.2">
      <c r="A244" s="50" t="s">
        <v>190</v>
      </c>
      <c r="B244" s="103">
        <v>71</v>
      </c>
      <c r="C244" s="103">
        <v>81</v>
      </c>
      <c r="D244" s="103">
        <v>76</v>
      </c>
      <c r="E244" s="103"/>
      <c r="F244" s="92">
        <v>-7.5</v>
      </c>
      <c r="G244" s="92">
        <v>-10</v>
      </c>
      <c r="H244" s="103"/>
      <c r="I244">
        <v>-10</v>
      </c>
      <c r="J244">
        <v>-10</v>
      </c>
      <c r="K244" s="117">
        <v>0</v>
      </c>
      <c r="L244" s="117">
        <v>-10</v>
      </c>
      <c r="M244" s="117">
        <v>10</v>
      </c>
      <c r="N244" s="117"/>
      <c r="O244" s="119" t="s">
        <v>74</v>
      </c>
      <c r="P244" s="119" t="s">
        <v>74</v>
      </c>
      <c r="Q244" s="119">
        <v>10</v>
      </c>
      <c r="R244" s="119" t="s">
        <v>74</v>
      </c>
      <c r="S244" s="119">
        <v>24</v>
      </c>
    </row>
    <row r="245" spans="1:27" s="8" customFormat="1" ht="11.25" customHeight="1" x14ac:dyDescent="0.2">
      <c r="A245" s="50" t="s">
        <v>187</v>
      </c>
      <c r="B245" s="103">
        <v>85</v>
      </c>
      <c r="C245" s="103">
        <v>62</v>
      </c>
      <c r="D245" s="103">
        <v>80</v>
      </c>
      <c r="E245" s="103"/>
      <c r="F245" s="92">
        <v>14</v>
      </c>
      <c r="G245" s="92">
        <v>10</v>
      </c>
      <c r="H245" s="103"/>
      <c r="I245">
        <v>10</v>
      </c>
      <c r="J245">
        <v>0</v>
      </c>
      <c r="K245" s="117">
        <v>0</v>
      </c>
      <c r="L245" s="117">
        <v>10</v>
      </c>
      <c r="M245" s="117">
        <v>0</v>
      </c>
      <c r="N245" s="117"/>
      <c r="O245" s="119">
        <v>20</v>
      </c>
      <c r="P245" s="119">
        <v>47</v>
      </c>
      <c r="Q245" s="119">
        <v>20</v>
      </c>
      <c r="R245" s="119">
        <v>51</v>
      </c>
      <c r="S245" s="119" t="s">
        <v>74</v>
      </c>
    </row>
    <row r="246" spans="1:27" s="8" customFormat="1" ht="11.25" customHeight="1" x14ac:dyDescent="0.2">
      <c r="A246" s="50" t="s">
        <v>210</v>
      </c>
      <c r="B246" s="103">
        <v>77</v>
      </c>
      <c r="C246" s="103">
        <v>71</v>
      </c>
      <c r="D246" s="103">
        <v>73</v>
      </c>
      <c r="E246" s="103"/>
      <c r="F246" s="92">
        <v>5</v>
      </c>
      <c r="G246" s="92">
        <v>10</v>
      </c>
      <c r="H246" s="50"/>
      <c r="I246">
        <v>10</v>
      </c>
      <c r="J246">
        <v>0</v>
      </c>
      <c r="K246" s="117">
        <v>0</v>
      </c>
      <c r="L246" s="117">
        <v>10</v>
      </c>
      <c r="M246" s="117">
        <v>0</v>
      </c>
      <c r="N246" s="117"/>
      <c r="O246" s="119">
        <v>7</v>
      </c>
      <c r="P246" s="119" t="s">
        <v>74</v>
      </c>
      <c r="Q246" s="119" t="s">
        <v>74</v>
      </c>
      <c r="R246" s="119">
        <v>52</v>
      </c>
      <c r="S246" s="119" t="s">
        <v>74</v>
      </c>
    </row>
    <row r="247" spans="1:27" s="8" customFormat="1" ht="11.25" customHeight="1" x14ac:dyDescent="0.2">
      <c r="A247" s="50" t="s">
        <v>232</v>
      </c>
      <c r="B247" s="103">
        <v>99</v>
      </c>
      <c r="C247" s="103">
        <v>89</v>
      </c>
      <c r="D247" s="103">
        <v>82</v>
      </c>
      <c r="E247" s="103"/>
      <c r="F247" s="92">
        <f>B247-AVERAGE(C247:D247)</f>
        <v>13.5</v>
      </c>
      <c r="G247" s="92">
        <f t="shared" ref="G247" si="15">ROUND(F247,-1)</f>
        <v>10</v>
      </c>
      <c r="H247" s="50"/>
      <c r="I247">
        <v>10</v>
      </c>
      <c r="J247">
        <v>0</v>
      </c>
      <c r="K247" s="117">
        <v>0</v>
      </c>
      <c r="L247" s="117">
        <v>0</v>
      </c>
      <c r="M247" s="117">
        <v>10</v>
      </c>
      <c r="N247" s="117"/>
      <c r="O247" s="119">
        <v>16</v>
      </c>
      <c r="P247" s="119" t="s">
        <v>74</v>
      </c>
      <c r="Q247" s="119" t="s">
        <v>74</v>
      </c>
      <c r="R247" s="119">
        <v>14</v>
      </c>
      <c r="S247" s="119">
        <v>34</v>
      </c>
    </row>
    <row r="248" spans="1:27" s="8" customFormat="1" ht="11.25" customHeight="1" x14ac:dyDescent="0.2">
      <c r="A248" s="50" t="s">
        <v>237</v>
      </c>
      <c r="B248" s="103">
        <v>88</v>
      </c>
      <c r="C248" s="103">
        <v>81</v>
      </c>
      <c r="D248" s="103">
        <v>61</v>
      </c>
      <c r="E248" s="103"/>
      <c r="F248" s="92">
        <f>B248-AVERAGE(C248:D248)</f>
        <v>17</v>
      </c>
      <c r="G248" s="92">
        <f t="shared" ref="G248" si="16">ROUND(F248,-1)</f>
        <v>20</v>
      </c>
      <c r="H248" s="50"/>
      <c r="I248">
        <v>20</v>
      </c>
      <c r="J248">
        <v>0</v>
      </c>
      <c r="K248" s="117">
        <v>0</v>
      </c>
      <c r="L248" s="117">
        <v>10</v>
      </c>
      <c r="M248" s="117">
        <v>0</v>
      </c>
      <c r="N248" s="117"/>
      <c r="O248" s="119">
        <v>24</v>
      </c>
      <c r="P248" s="119">
        <v>7</v>
      </c>
      <c r="Q248" s="119">
        <v>22</v>
      </c>
      <c r="R248" s="119">
        <v>61</v>
      </c>
      <c r="S248" s="119">
        <v>0</v>
      </c>
    </row>
    <row r="249" spans="1:27" s="8" customFormat="1" ht="11.25" customHeight="1" x14ac:dyDescent="0.2">
      <c r="A249" s="50"/>
      <c r="B249" s="50"/>
      <c r="C249" s="50"/>
      <c r="D249" s="50"/>
      <c r="E249" s="50"/>
      <c r="F249" s="50"/>
      <c r="G249" s="50"/>
      <c r="H249" s="50"/>
      <c r="I249"/>
      <c r="J249"/>
      <c r="K249" s="117"/>
      <c r="L249" s="117"/>
      <c r="M249" s="117"/>
      <c r="N249" s="117"/>
      <c r="O249" s="119"/>
      <c r="P249" s="119"/>
      <c r="Q249" s="119"/>
      <c r="R249" s="119"/>
      <c r="S249" s="119"/>
    </row>
    <row r="250" spans="1:27" s="19" customFormat="1" ht="11.25" customHeight="1" x14ac:dyDescent="0.2">
      <c r="A250" s="62" t="s">
        <v>77</v>
      </c>
      <c r="B250" s="62"/>
      <c r="C250" s="62"/>
      <c r="D250" s="62"/>
      <c r="E250" s="62"/>
      <c r="F250" s="62"/>
      <c r="G250" s="62"/>
      <c r="H250" s="62"/>
      <c r="I250"/>
      <c r="J250"/>
      <c r="K250" s="49"/>
      <c r="L250"/>
      <c r="M250" s="49"/>
      <c r="N250" s="49"/>
      <c r="O250" s="104"/>
      <c r="P250" s="104"/>
      <c r="Q250" s="104"/>
      <c r="R250" s="104"/>
      <c r="S250" s="104"/>
    </row>
    <row r="251" spans="1:27" s="19" customFormat="1" ht="11.25" customHeight="1" x14ac:dyDescent="0.2">
      <c r="A251" s="62"/>
      <c r="B251" s="181" t="s">
        <v>92</v>
      </c>
      <c r="C251" s="181"/>
      <c r="D251" s="181"/>
      <c r="E251" s="62"/>
      <c r="F251" s="62"/>
      <c r="G251" s="62"/>
      <c r="H251" s="62"/>
      <c r="I251" s="181" t="s">
        <v>126</v>
      </c>
      <c r="J251" s="181"/>
      <c r="K251" s="181"/>
      <c r="L251" s="181"/>
      <c r="M251" s="181"/>
      <c r="N251" s="48"/>
      <c r="O251" s="222" t="s">
        <v>127</v>
      </c>
      <c r="P251" s="222"/>
      <c r="Q251" s="222"/>
      <c r="R251" s="222"/>
      <c r="S251" s="222"/>
    </row>
    <row r="252" spans="1:27" s="8" customFormat="1" ht="27" customHeight="1" x14ac:dyDescent="0.2">
      <c r="A252" s="108"/>
      <c r="B252" s="220" t="s">
        <v>122</v>
      </c>
      <c r="C252" s="220" t="s">
        <v>123</v>
      </c>
      <c r="D252" s="220" t="s">
        <v>94</v>
      </c>
      <c r="E252" s="108"/>
      <c r="F252" s="221" t="s">
        <v>221</v>
      </c>
      <c r="G252" s="221"/>
      <c r="H252" s="114"/>
      <c r="I252" s="181"/>
      <c r="J252" s="181"/>
      <c r="K252" s="181"/>
      <c r="L252" s="181"/>
      <c r="M252" s="181"/>
      <c r="N252" s="48"/>
      <c r="O252" s="222"/>
      <c r="P252" s="222"/>
      <c r="Q252" s="222"/>
      <c r="R252" s="222"/>
      <c r="S252" s="222"/>
    </row>
    <row r="253" spans="1:27" s="109" customFormat="1" ht="17.100000000000001" customHeight="1" x14ac:dyDescent="0.2">
      <c r="B253" s="220"/>
      <c r="C253" s="220"/>
      <c r="D253" s="220"/>
      <c r="F253" s="52" t="s">
        <v>219</v>
      </c>
      <c r="G253" s="52" t="s">
        <v>220</v>
      </c>
      <c r="H253" s="52"/>
      <c r="I253" s="109" t="s">
        <v>4</v>
      </c>
      <c r="J253" s="109" t="s">
        <v>0</v>
      </c>
      <c r="K253" s="109" t="s">
        <v>1</v>
      </c>
      <c r="L253" s="109" t="s">
        <v>2</v>
      </c>
      <c r="M253" s="109" t="s">
        <v>3</v>
      </c>
      <c r="O253" s="110" t="s">
        <v>4</v>
      </c>
      <c r="P253" s="110" t="s">
        <v>0</v>
      </c>
      <c r="Q253" s="110" t="s">
        <v>1</v>
      </c>
      <c r="R253" s="110" t="s">
        <v>2</v>
      </c>
      <c r="S253" s="110" t="s">
        <v>3</v>
      </c>
      <c r="V253" s="111"/>
      <c r="W253" s="111"/>
      <c r="X253" s="111"/>
      <c r="Y253" s="111"/>
      <c r="Z253" s="111"/>
      <c r="AA253" s="111"/>
    </row>
    <row r="254" spans="1:27" ht="11.25" customHeight="1" x14ac:dyDescent="0.2">
      <c r="A254" s="50" t="s">
        <v>75</v>
      </c>
      <c r="B254" s="103">
        <v>1625</v>
      </c>
      <c r="C254" s="103">
        <v>1396</v>
      </c>
      <c r="D254" s="103">
        <v>1406</v>
      </c>
      <c r="E254" s="103"/>
      <c r="F254" s="92">
        <v>224</v>
      </c>
      <c r="G254" s="92">
        <v>220</v>
      </c>
      <c r="H254" s="103"/>
      <c r="I254" s="77">
        <v>220</v>
      </c>
      <c r="J254" s="77">
        <v>0</v>
      </c>
      <c r="K254" s="77">
        <v>40</v>
      </c>
      <c r="L254" s="77">
        <v>70</v>
      </c>
      <c r="M254" s="77">
        <v>110</v>
      </c>
      <c r="N254" s="77"/>
      <c r="O254" s="56">
        <v>16</v>
      </c>
      <c r="P254" s="56">
        <v>0</v>
      </c>
      <c r="Q254" s="56">
        <v>17</v>
      </c>
      <c r="R254" s="56">
        <v>16</v>
      </c>
      <c r="S254" s="56">
        <v>24</v>
      </c>
    </row>
    <row r="255" spans="1:27" ht="11.25" customHeight="1" x14ac:dyDescent="0.2">
      <c r="A255" s="50" t="s">
        <v>26</v>
      </c>
      <c r="B255" s="103">
        <v>1624</v>
      </c>
      <c r="C255" s="103">
        <v>1375</v>
      </c>
      <c r="D255" s="103">
        <v>1515</v>
      </c>
      <c r="E255" s="103"/>
      <c r="F255" s="92">
        <v>179</v>
      </c>
      <c r="G255" s="92">
        <v>180</v>
      </c>
      <c r="H255" s="103"/>
      <c r="I255" s="77">
        <v>180</v>
      </c>
      <c r="J255" s="77">
        <v>10</v>
      </c>
      <c r="K255" s="77">
        <v>20</v>
      </c>
      <c r="L255" s="77">
        <v>70</v>
      </c>
      <c r="M255" s="77">
        <v>80</v>
      </c>
      <c r="N255" s="77"/>
      <c r="O255" s="56">
        <v>12</v>
      </c>
      <c r="P255" s="56">
        <v>4</v>
      </c>
      <c r="Q255" s="56">
        <v>8</v>
      </c>
      <c r="R255" s="56">
        <v>16</v>
      </c>
      <c r="S255" s="56">
        <v>16</v>
      </c>
    </row>
    <row r="256" spans="1:27" ht="11.25" customHeight="1" x14ac:dyDescent="0.2">
      <c r="A256" s="50" t="s">
        <v>27</v>
      </c>
      <c r="B256" s="103">
        <v>1669</v>
      </c>
      <c r="C256" s="103">
        <v>1485</v>
      </c>
      <c r="D256" s="103">
        <v>1474</v>
      </c>
      <c r="E256" s="103"/>
      <c r="F256" s="92">
        <v>189.5</v>
      </c>
      <c r="G256" s="92">
        <v>190</v>
      </c>
      <c r="H256" s="103"/>
      <c r="I256" s="77">
        <v>190</v>
      </c>
      <c r="J256" s="77">
        <v>20</v>
      </c>
      <c r="K256" s="77">
        <v>-10</v>
      </c>
      <c r="L256" s="77">
        <v>40</v>
      </c>
      <c r="M256" s="77">
        <v>140</v>
      </c>
      <c r="N256" s="77"/>
      <c r="O256" s="56">
        <v>13</v>
      </c>
      <c r="P256" s="56">
        <v>7</v>
      </c>
      <c r="Q256" s="56" t="s">
        <v>74</v>
      </c>
      <c r="R256" s="56">
        <v>8</v>
      </c>
      <c r="S256" s="56">
        <v>28</v>
      </c>
    </row>
    <row r="257" spans="1:27" ht="11.25" customHeight="1" x14ac:dyDescent="0.2">
      <c r="A257" s="50" t="s">
        <v>118</v>
      </c>
      <c r="B257" s="103">
        <v>1461</v>
      </c>
      <c r="C257" s="103">
        <v>1373</v>
      </c>
      <c r="D257" s="103">
        <v>1392</v>
      </c>
      <c r="E257" s="103"/>
      <c r="F257" s="92">
        <v>78.5</v>
      </c>
      <c r="G257" s="92">
        <v>80</v>
      </c>
      <c r="H257" s="103"/>
      <c r="I257" s="77">
        <v>80</v>
      </c>
      <c r="J257" s="77">
        <v>0</v>
      </c>
      <c r="K257" s="77">
        <v>10</v>
      </c>
      <c r="L257" s="77">
        <v>40</v>
      </c>
      <c r="M257" s="77">
        <v>20</v>
      </c>
      <c r="N257" s="77"/>
      <c r="O257" s="56">
        <v>6</v>
      </c>
      <c r="P257" s="56">
        <v>1</v>
      </c>
      <c r="Q257" s="56">
        <v>6</v>
      </c>
      <c r="R257" s="56">
        <v>10</v>
      </c>
      <c r="S257" s="56">
        <v>5</v>
      </c>
    </row>
    <row r="258" spans="1:27" ht="11.25" customHeight="1" x14ac:dyDescent="0.2">
      <c r="A258" s="50" t="s">
        <v>141</v>
      </c>
      <c r="B258" s="103">
        <v>1882</v>
      </c>
      <c r="C258" s="103">
        <v>1439</v>
      </c>
      <c r="D258" s="103">
        <v>1462</v>
      </c>
      <c r="E258" s="103"/>
      <c r="F258" s="92">
        <v>431.5</v>
      </c>
      <c r="G258" s="92">
        <v>430</v>
      </c>
      <c r="H258" s="103"/>
      <c r="I258" s="77">
        <v>430</v>
      </c>
      <c r="J258" s="77">
        <v>40</v>
      </c>
      <c r="K258" s="77">
        <v>50</v>
      </c>
      <c r="L258" s="77">
        <v>130</v>
      </c>
      <c r="M258" s="77">
        <v>210</v>
      </c>
      <c r="N258" s="77"/>
      <c r="O258" s="56">
        <v>30</v>
      </c>
      <c r="P258" s="56">
        <v>17</v>
      </c>
      <c r="Q258" s="56">
        <v>20</v>
      </c>
      <c r="R258" s="56">
        <v>30</v>
      </c>
      <c r="S258" s="56">
        <v>41</v>
      </c>
    </row>
    <row r="259" spans="1:27" ht="11.25" customHeight="1" x14ac:dyDescent="0.2">
      <c r="A259" s="50" t="s">
        <v>162</v>
      </c>
      <c r="B259" s="103">
        <v>1726</v>
      </c>
      <c r="C259" s="103">
        <v>1472</v>
      </c>
      <c r="D259" s="103">
        <v>1492</v>
      </c>
      <c r="E259" s="103"/>
      <c r="F259" s="92">
        <v>244</v>
      </c>
      <c r="G259" s="92">
        <v>240</v>
      </c>
      <c r="H259" s="103"/>
      <c r="I259" s="77">
        <v>240</v>
      </c>
      <c r="J259" s="77">
        <v>60</v>
      </c>
      <c r="K259" s="77">
        <v>10</v>
      </c>
      <c r="L259" s="77">
        <v>70</v>
      </c>
      <c r="M259" s="77">
        <v>110</v>
      </c>
      <c r="N259" s="77"/>
      <c r="O259" s="56">
        <v>16</v>
      </c>
      <c r="P259" s="56">
        <v>22</v>
      </c>
      <c r="Q259" s="56">
        <v>2</v>
      </c>
      <c r="R259" s="56">
        <v>16</v>
      </c>
      <c r="S259" s="56">
        <v>22</v>
      </c>
    </row>
    <row r="260" spans="1:27" ht="11.25" customHeight="1" x14ac:dyDescent="0.2">
      <c r="A260" s="50" t="s">
        <v>165</v>
      </c>
      <c r="B260" s="103">
        <v>1843</v>
      </c>
      <c r="C260" s="103">
        <v>1479</v>
      </c>
      <c r="D260" s="103">
        <v>1519</v>
      </c>
      <c r="E260" s="103"/>
      <c r="F260" s="92">
        <v>344</v>
      </c>
      <c r="G260" s="92">
        <v>340</v>
      </c>
      <c r="H260" s="103"/>
      <c r="I260" s="77">
        <v>340</v>
      </c>
      <c r="J260" s="77">
        <v>30</v>
      </c>
      <c r="K260" s="77">
        <v>30</v>
      </c>
      <c r="L260" s="77">
        <v>110</v>
      </c>
      <c r="M260" s="77">
        <v>180</v>
      </c>
      <c r="N260" s="77"/>
      <c r="O260" s="56">
        <v>23</v>
      </c>
      <c r="P260" s="56">
        <v>11</v>
      </c>
      <c r="Q260" s="56">
        <v>10</v>
      </c>
      <c r="R260" s="56">
        <v>25</v>
      </c>
      <c r="S260" s="56">
        <v>34</v>
      </c>
    </row>
    <row r="261" spans="1:27" ht="11.25" customHeight="1" x14ac:dyDescent="0.2">
      <c r="A261" s="50" t="s">
        <v>177</v>
      </c>
      <c r="B261" s="103">
        <v>1972</v>
      </c>
      <c r="C261" s="103">
        <v>1552</v>
      </c>
      <c r="D261" s="103">
        <v>1428</v>
      </c>
      <c r="E261" s="103"/>
      <c r="F261" s="92">
        <v>482</v>
      </c>
      <c r="G261" s="92">
        <v>480</v>
      </c>
      <c r="H261" s="103"/>
      <c r="I261" s="77">
        <v>480</v>
      </c>
      <c r="J261" s="77">
        <v>20</v>
      </c>
      <c r="K261" s="77">
        <v>40</v>
      </c>
      <c r="L261" s="77">
        <v>160</v>
      </c>
      <c r="M261" s="77">
        <v>260</v>
      </c>
      <c r="N261" s="77"/>
      <c r="O261" s="56">
        <v>32</v>
      </c>
      <c r="P261" s="56">
        <v>7</v>
      </c>
      <c r="Q261" s="56">
        <v>15</v>
      </c>
      <c r="R261" s="56">
        <v>39</v>
      </c>
      <c r="S261" s="56">
        <v>49</v>
      </c>
    </row>
    <row r="262" spans="1:27" ht="11.25" customHeight="1" x14ac:dyDescent="0.2">
      <c r="A262" s="50" t="s">
        <v>185</v>
      </c>
      <c r="B262" s="103">
        <v>1709</v>
      </c>
      <c r="C262" s="103">
        <v>1481</v>
      </c>
      <c r="D262" s="103">
        <v>1441</v>
      </c>
      <c r="E262" s="103"/>
      <c r="F262" s="92">
        <v>248</v>
      </c>
      <c r="G262" s="92">
        <v>250</v>
      </c>
      <c r="H262" s="103"/>
      <c r="I262" s="77">
        <v>250</v>
      </c>
      <c r="J262" s="77">
        <v>50</v>
      </c>
      <c r="K262" s="77">
        <v>10</v>
      </c>
      <c r="L262" s="77">
        <v>80</v>
      </c>
      <c r="M262" s="77">
        <v>110</v>
      </c>
      <c r="N262" s="77"/>
      <c r="O262" s="56">
        <v>17</v>
      </c>
      <c r="P262" s="56">
        <v>18</v>
      </c>
      <c r="Q262" s="56">
        <v>4</v>
      </c>
      <c r="R262" s="56">
        <v>20</v>
      </c>
      <c r="S262" s="56">
        <v>20</v>
      </c>
    </row>
    <row r="263" spans="1:27" ht="11.25" customHeight="1" x14ac:dyDescent="0.2">
      <c r="A263" s="50" t="s">
        <v>190</v>
      </c>
      <c r="B263" s="103">
        <v>1766</v>
      </c>
      <c r="C263" s="103">
        <v>1561</v>
      </c>
      <c r="D263" s="103">
        <v>1904</v>
      </c>
      <c r="E263" s="103"/>
      <c r="F263" s="92">
        <v>33.5</v>
      </c>
      <c r="G263" s="92">
        <v>30</v>
      </c>
      <c r="H263" s="103"/>
      <c r="I263" s="77">
        <v>30</v>
      </c>
      <c r="J263" s="77">
        <v>30</v>
      </c>
      <c r="K263" s="77">
        <v>10</v>
      </c>
      <c r="L263" s="77">
        <v>-10</v>
      </c>
      <c r="M263" s="77">
        <v>10</v>
      </c>
      <c r="N263" s="77"/>
      <c r="O263" s="56">
        <v>2</v>
      </c>
      <c r="P263" s="56">
        <v>10</v>
      </c>
      <c r="Q263" s="56">
        <v>3</v>
      </c>
      <c r="R263" s="56" t="s">
        <v>74</v>
      </c>
      <c r="S263" s="56">
        <v>1</v>
      </c>
    </row>
    <row r="264" spans="1:27" ht="11.25" customHeight="1" x14ac:dyDescent="0.2">
      <c r="A264" s="50" t="s">
        <v>187</v>
      </c>
      <c r="B264" s="103">
        <v>1964</v>
      </c>
      <c r="C264" s="103">
        <v>1523</v>
      </c>
      <c r="D264" s="103">
        <v>1475</v>
      </c>
      <c r="E264" s="103"/>
      <c r="F264" s="92">
        <v>465</v>
      </c>
      <c r="G264" s="92">
        <v>470</v>
      </c>
      <c r="H264" s="103"/>
      <c r="I264" s="77">
        <v>470</v>
      </c>
      <c r="J264" s="77">
        <v>50</v>
      </c>
      <c r="K264" s="77">
        <v>90</v>
      </c>
      <c r="L264" s="77">
        <v>150</v>
      </c>
      <c r="M264" s="77">
        <v>180</v>
      </c>
      <c r="N264" s="77"/>
      <c r="O264" s="56">
        <v>31</v>
      </c>
      <c r="P264" s="56">
        <v>18</v>
      </c>
      <c r="Q264" s="56">
        <v>36</v>
      </c>
      <c r="R264" s="56">
        <v>35</v>
      </c>
      <c r="S264" s="56">
        <v>32</v>
      </c>
    </row>
    <row r="265" spans="1:27" s="8" customFormat="1" ht="11.25" customHeight="1" x14ac:dyDescent="0.2">
      <c r="A265" s="50" t="s">
        <v>210</v>
      </c>
      <c r="B265" s="103">
        <v>1820</v>
      </c>
      <c r="C265" s="103">
        <v>1807</v>
      </c>
      <c r="D265" s="103">
        <v>1592</v>
      </c>
      <c r="E265" s="103"/>
      <c r="F265" s="92">
        <v>120.5</v>
      </c>
      <c r="G265" s="92">
        <v>120</v>
      </c>
      <c r="H265" s="9"/>
      <c r="I265" s="77">
        <v>120</v>
      </c>
      <c r="J265" s="77">
        <v>20</v>
      </c>
      <c r="K265" s="77">
        <v>0</v>
      </c>
      <c r="L265" s="77">
        <v>10</v>
      </c>
      <c r="M265" s="77">
        <v>90</v>
      </c>
      <c r="N265" s="77"/>
      <c r="O265" s="56">
        <v>7</v>
      </c>
      <c r="P265" s="56">
        <v>8</v>
      </c>
      <c r="Q265" s="56">
        <v>1</v>
      </c>
      <c r="R265" s="56">
        <v>1</v>
      </c>
      <c r="S265" s="56">
        <v>14</v>
      </c>
    </row>
    <row r="266" spans="1:27" s="8" customFormat="1" ht="11.25" customHeight="1" x14ac:dyDescent="0.2">
      <c r="A266" s="50" t="s">
        <v>232</v>
      </c>
      <c r="B266" s="103">
        <v>2062</v>
      </c>
      <c r="C266" s="103">
        <v>1714</v>
      </c>
      <c r="D266" s="103">
        <v>1588</v>
      </c>
      <c r="E266" s="103"/>
      <c r="F266" s="92">
        <f>B266-AVERAGE(C266:D266)</f>
        <v>411</v>
      </c>
      <c r="G266" s="92">
        <f t="shared" ref="G266" si="17">ROUND(F266,-1)</f>
        <v>410</v>
      </c>
      <c r="H266" s="9"/>
      <c r="I266" s="77">
        <v>410</v>
      </c>
      <c r="J266" s="77">
        <v>80</v>
      </c>
      <c r="K266" s="77">
        <v>60</v>
      </c>
      <c r="L266" s="77">
        <v>110</v>
      </c>
      <c r="M266" s="77">
        <v>160</v>
      </c>
      <c r="N266" s="77"/>
      <c r="O266" s="56">
        <v>25</v>
      </c>
      <c r="P266" s="56">
        <v>30</v>
      </c>
      <c r="Q266" s="56">
        <v>23</v>
      </c>
      <c r="R266" s="56">
        <v>23</v>
      </c>
      <c r="S266" s="56">
        <v>25</v>
      </c>
    </row>
    <row r="267" spans="1:27" s="8" customFormat="1" ht="11.25" customHeight="1" x14ac:dyDescent="0.2">
      <c r="A267" s="50" t="s">
        <v>237</v>
      </c>
      <c r="B267" s="103">
        <v>1867</v>
      </c>
      <c r="C267" s="103">
        <v>1625</v>
      </c>
      <c r="D267" s="103">
        <v>1651</v>
      </c>
      <c r="E267" s="103"/>
      <c r="F267" s="92">
        <f>B267-AVERAGE(C267:D267)</f>
        <v>229</v>
      </c>
      <c r="G267" s="92">
        <f t="shared" ref="G267" si="18">ROUND(F267,-1)</f>
        <v>230</v>
      </c>
      <c r="H267" s="9"/>
      <c r="I267" s="77">
        <v>230</v>
      </c>
      <c r="J267" s="77">
        <v>30</v>
      </c>
      <c r="K267" s="77">
        <v>40</v>
      </c>
      <c r="L267" s="77">
        <v>30</v>
      </c>
      <c r="M267" s="77">
        <v>130</v>
      </c>
      <c r="N267" s="77"/>
      <c r="O267" s="56">
        <v>14</v>
      </c>
      <c r="P267" s="56">
        <v>12</v>
      </c>
      <c r="Q267" s="56">
        <v>15</v>
      </c>
      <c r="R267" s="56">
        <v>5</v>
      </c>
      <c r="S267" s="56">
        <v>22</v>
      </c>
    </row>
    <row r="268" spans="1:27" s="8" customFormat="1" ht="11.25" customHeight="1" x14ac:dyDescent="0.2">
      <c r="A268" s="50"/>
      <c r="B268" s="9"/>
      <c r="C268" s="9"/>
      <c r="D268" s="9"/>
      <c r="E268" s="9"/>
      <c r="F268" s="9"/>
      <c r="G268" s="9"/>
      <c r="H268" s="9"/>
      <c r="I268" s="77"/>
      <c r="J268" s="77"/>
      <c r="K268" s="77"/>
      <c r="L268" s="77"/>
      <c r="M268" s="77"/>
      <c r="N268" s="77"/>
      <c r="O268" s="56"/>
      <c r="P268" s="56"/>
      <c r="Q268" s="56"/>
      <c r="R268" s="56"/>
      <c r="S268" s="56"/>
    </row>
    <row r="269" spans="1:27" s="19" customFormat="1" ht="11.25" customHeight="1" x14ac:dyDescent="0.2">
      <c r="A269" s="62" t="s">
        <v>76</v>
      </c>
      <c r="B269" s="62"/>
      <c r="C269" s="62"/>
      <c r="D269" s="62"/>
      <c r="E269" s="62"/>
      <c r="F269" s="62"/>
      <c r="G269" s="62"/>
      <c r="H269" s="62"/>
      <c r="I269" s="62"/>
      <c r="J269"/>
      <c r="K269" s="49"/>
      <c r="L269"/>
      <c r="M269" s="49"/>
      <c r="N269" s="49"/>
      <c r="O269" s="104"/>
      <c r="P269" s="104"/>
      <c r="Q269" s="104"/>
      <c r="R269" s="104"/>
      <c r="S269" s="104"/>
    </row>
    <row r="270" spans="1:27" s="19" customFormat="1" ht="11.25" customHeight="1" x14ac:dyDescent="0.2">
      <c r="A270" s="62"/>
      <c r="B270" s="181" t="s">
        <v>92</v>
      </c>
      <c r="C270" s="181"/>
      <c r="D270" s="181"/>
      <c r="E270" s="62"/>
      <c r="F270" s="62"/>
      <c r="G270" s="62"/>
      <c r="H270" s="62"/>
      <c r="I270" s="181" t="s">
        <v>126</v>
      </c>
      <c r="J270" s="181"/>
      <c r="K270" s="181"/>
      <c r="L270" s="181"/>
      <c r="M270" s="181"/>
      <c r="N270" s="48"/>
      <c r="O270" s="222" t="s">
        <v>127</v>
      </c>
      <c r="P270" s="222"/>
      <c r="Q270" s="222"/>
      <c r="R270" s="222"/>
      <c r="S270" s="222"/>
    </row>
    <row r="271" spans="1:27" s="8" customFormat="1" ht="27" customHeight="1" x14ac:dyDescent="0.2">
      <c r="A271" s="108"/>
      <c r="B271" s="220" t="s">
        <v>122</v>
      </c>
      <c r="C271" s="220" t="s">
        <v>123</v>
      </c>
      <c r="D271" s="220" t="s">
        <v>94</v>
      </c>
      <c r="E271" s="108"/>
      <c r="F271" s="221" t="s">
        <v>221</v>
      </c>
      <c r="G271" s="221"/>
      <c r="H271" s="114"/>
      <c r="I271" s="181"/>
      <c r="J271" s="181"/>
      <c r="K271" s="181"/>
      <c r="L271" s="181"/>
      <c r="M271" s="181"/>
      <c r="N271" s="48"/>
      <c r="O271" s="222"/>
      <c r="P271" s="222"/>
      <c r="Q271" s="222"/>
      <c r="R271" s="222"/>
      <c r="S271" s="222"/>
    </row>
    <row r="272" spans="1:27" s="109" customFormat="1" ht="17.100000000000001" customHeight="1" x14ac:dyDescent="0.2">
      <c r="B272" s="220"/>
      <c r="C272" s="220"/>
      <c r="D272" s="220"/>
      <c r="F272" s="52" t="s">
        <v>219</v>
      </c>
      <c r="G272" s="52" t="s">
        <v>220</v>
      </c>
      <c r="H272" s="52"/>
      <c r="I272" s="109" t="s">
        <v>4</v>
      </c>
      <c r="J272" s="109" t="s">
        <v>0</v>
      </c>
      <c r="K272" s="109" t="s">
        <v>1</v>
      </c>
      <c r="L272" s="109" t="s">
        <v>2</v>
      </c>
      <c r="M272" s="109" t="s">
        <v>3</v>
      </c>
      <c r="O272" s="110" t="s">
        <v>4</v>
      </c>
      <c r="P272" s="110" t="s">
        <v>0</v>
      </c>
      <c r="Q272" s="110" t="s">
        <v>1</v>
      </c>
      <c r="R272" s="110" t="s">
        <v>2</v>
      </c>
      <c r="S272" s="110" t="s">
        <v>3</v>
      </c>
      <c r="V272" s="111"/>
      <c r="W272" s="111"/>
      <c r="X272" s="111"/>
      <c r="Y272" s="111"/>
      <c r="Z272" s="111"/>
      <c r="AA272" s="111"/>
    </row>
    <row r="273" spans="1:19" ht="11.25" customHeight="1" x14ac:dyDescent="0.2">
      <c r="A273" s="50" t="s">
        <v>75</v>
      </c>
      <c r="B273" s="103">
        <v>115</v>
      </c>
      <c r="C273" s="103">
        <v>118</v>
      </c>
      <c r="D273" s="103">
        <v>117</v>
      </c>
      <c r="E273" s="103"/>
      <c r="F273" s="92">
        <v>-2.5</v>
      </c>
      <c r="G273" s="92">
        <v>0</v>
      </c>
      <c r="H273" s="103"/>
      <c r="I273" s="77">
        <v>0</v>
      </c>
      <c r="J273" s="77">
        <v>0</v>
      </c>
      <c r="K273" s="77">
        <v>0</v>
      </c>
      <c r="L273" s="77">
        <v>0</v>
      </c>
      <c r="M273" s="77">
        <v>-10</v>
      </c>
      <c r="N273" s="77"/>
      <c r="O273" s="56" t="s">
        <v>74</v>
      </c>
      <c r="P273" s="56" t="s">
        <v>74</v>
      </c>
      <c r="Q273" s="56">
        <v>24</v>
      </c>
      <c r="R273" s="56">
        <v>3</v>
      </c>
      <c r="S273" s="56" t="s">
        <v>74</v>
      </c>
    </row>
    <row r="274" spans="1:19" ht="11.25" customHeight="1" x14ac:dyDescent="0.2">
      <c r="A274" s="50" t="s">
        <v>26</v>
      </c>
      <c r="B274" s="103">
        <v>148</v>
      </c>
      <c r="C274" s="103">
        <v>119</v>
      </c>
      <c r="D274" s="103">
        <v>127</v>
      </c>
      <c r="E274" s="103"/>
      <c r="F274" s="92">
        <v>25</v>
      </c>
      <c r="G274" s="92">
        <v>30</v>
      </c>
      <c r="H274" s="103"/>
      <c r="I274" s="77">
        <v>30</v>
      </c>
      <c r="J274" s="77">
        <v>10</v>
      </c>
      <c r="K274" s="77">
        <v>10</v>
      </c>
      <c r="L274" s="77">
        <v>0</v>
      </c>
      <c r="M274" s="77">
        <v>10</v>
      </c>
      <c r="N274" s="77"/>
      <c r="O274" s="56">
        <v>20</v>
      </c>
      <c r="P274" s="56">
        <v>53</v>
      </c>
      <c r="Q274" s="56">
        <v>22</v>
      </c>
      <c r="R274" s="56" t="s">
        <v>74</v>
      </c>
      <c r="S274" s="56">
        <v>29</v>
      </c>
    </row>
    <row r="275" spans="1:19" ht="11.25" customHeight="1" x14ac:dyDescent="0.2">
      <c r="A275" s="50" t="s">
        <v>27</v>
      </c>
      <c r="B275" s="103">
        <v>133</v>
      </c>
      <c r="C275" s="103">
        <v>127</v>
      </c>
      <c r="D275" s="103">
        <v>105</v>
      </c>
      <c r="E275" s="103"/>
      <c r="F275" s="92">
        <v>17</v>
      </c>
      <c r="G275" s="92">
        <v>20</v>
      </c>
      <c r="H275" s="103"/>
      <c r="I275" s="77">
        <v>20</v>
      </c>
      <c r="J275" s="77">
        <v>10</v>
      </c>
      <c r="K275" s="77">
        <v>10</v>
      </c>
      <c r="L275" s="77">
        <v>0</v>
      </c>
      <c r="M275" s="77">
        <v>10</v>
      </c>
      <c r="N275" s="77"/>
      <c r="O275" s="56">
        <v>15</v>
      </c>
      <c r="P275" s="56">
        <v>52</v>
      </c>
      <c r="Q275" s="56">
        <v>37</v>
      </c>
      <c r="R275" s="56" t="s">
        <v>74</v>
      </c>
      <c r="S275" s="56">
        <v>15</v>
      </c>
    </row>
    <row r="276" spans="1:19" ht="11.25" customHeight="1" x14ac:dyDescent="0.2">
      <c r="A276" s="50" t="s">
        <v>118</v>
      </c>
      <c r="B276" s="103">
        <v>104</v>
      </c>
      <c r="C276" s="103">
        <v>99</v>
      </c>
      <c r="D276" s="103">
        <v>126</v>
      </c>
      <c r="E276" s="103"/>
      <c r="F276" s="92">
        <v>-8.5</v>
      </c>
      <c r="G276" s="92">
        <v>-10</v>
      </c>
      <c r="H276" s="103"/>
      <c r="I276" s="77">
        <v>-10</v>
      </c>
      <c r="J276" s="77">
        <v>0</v>
      </c>
      <c r="K276" s="77">
        <v>-10</v>
      </c>
      <c r="L276" s="77">
        <v>10</v>
      </c>
      <c r="M276" s="77">
        <v>0</v>
      </c>
      <c r="N276" s="77"/>
      <c r="O276" s="56" t="s">
        <v>74</v>
      </c>
      <c r="P276" s="56" t="s">
        <v>74</v>
      </c>
      <c r="Q276" s="56" t="s">
        <v>74</v>
      </c>
      <c r="R276" s="56">
        <v>21</v>
      </c>
      <c r="S276" s="56" t="s">
        <v>74</v>
      </c>
    </row>
    <row r="277" spans="1:19" ht="11.25" customHeight="1" x14ac:dyDescent="0.2">
      <c r="A277" s="50" t="s">
        <v>141</v>
      </c>
      <c r="B277" s="103">
        <v>145</v>
      </c>
      <c r="C277" s="103">
        <v>105</v>
      </c>
      <c r="D277" s="103">
        <v>117</v>
      </c>
      <c r="E277" s="103"/>
      <c r="F277" s="92">
        <v>34</v>
      </c>
      <c r="G277" s="92">
        <v>30</v>
      </c>
      <c r="H277" s="103"/>
      <c r="I277" s="77">
        <v>30</v>
      </c>
      <c r="J277" s="77">
        <v>20</v>
      </c>
      <c r="K277" s="77">
        <v>0</v>
      </c>
      <c r="L277" s="77">
        <v>10</v>
      </c>
      <c r="M277" s="77">
        <v>10</v>
      </c>
      <c r="N277" s="77"/>
      <c r="O277" s="56">
        <v>31</v>
      </c>
      <c r="P277" s="56">
        <v>94</v>
      </c>
      <c r="Q277" s="56">
        <v>17</v>
      </c>
      <c r="R277" s="56">
        <v>30</v>
      </c>
      <c r="S277" s="56">
        <v>14</v>
      </c>
    </row>
    <row r="278" spans="1:19" ht="11.25" customHeight="1" x14ac:dyDescent="0.2">
      <c r="A278" s="50" t="s">
        <v>162</v>
      </c>
      <c r="B278" s="103">
        <v>138</v>
      </c>
      <c r="C278" s="103">
        <v>91</v>
      </c>
      <c r="D278" s="103">
        <v>109</v>
      </c>
      <c r="E278" s="103"/>
      <c r="F278" s="92">
        <v>38</v>
      </c>
      <c r="G278" s="92">
        <v>40</v>
      </c>
      <c r="H278" s="103"/>
      <c r="I278" s="77">
        <v>40</v>
      </c>
      <c r="J278" s="77">
        <v>10</v>
      </c>
      <c r="K278" s="77">
        <v>10</v>
      </c>
      <c r="L278" s="77">
        <v>10</v>
      </c>
      <c r="M278" s="77">
        <v>10</v>
      </c>
      <c r="N278" s="77"/>
      <c r="O278" s="56">
        <v>38</v>
      </c>
      <c r="P278" s="56">
        <v>44</v>
      </c>
      <c r="Q278" s="56">
        <v>59</v>
      </c>
      <c r="R278" s="56">
        <v>27</v>
      </c>
      <c r="S278" s="56">
        <v>32</v>
      </c>
    </row>
    <row r="279" spans="1:19" ht="11.25" customHeight="1" x14ac:dyDescent="0.2">
      <c r="A279" s="50" t="s">
        <v>165</v>
      </c>
      <c r="B279" s="103">
        <v>141</v>
      </c>
      <c r="C279" s="103">
        <v>111</v>
      </c>
      <c r="D279" s="103">
        <v>104</v>
      </c>
      <c r="E279" s="103"/>
      <c r="F279" s="92">
        <v>33.5</v>
      </c>
      <c r="G279" s="92">
        <v>30</v>
      </c>
      <c r="H279" s="103"/>
      <c r="I279" s="77">
        <v>30</v>
      </c>
      <c r="J279" s="77">
        <v>0</v>
      </c>
      <c r="K279" s="77">
        <v>10</v>
      </c>
      <c r="L279" s="77">
        <v>10</v>
      </c>
      <c r="M279" s="77">
        <v>10</v>
      </c>
      <c r="N279" s="77"/>
      <c r="O279" s="56">
        <v>31</v>
      </c>
      <c r="P279" s="56">
        <v>24</v>
      </c>
      <c r="Q279" s="56">
        <v>35</v>
      </c>
      <c r="R279" s="56">
        <v>29</v>
      </c>
      <c r="S279" s="56">
        <v>34</v>
      </c>
    </row>
    <row r="280" spans="1:19" ht="11.25" customHeight="1" x14ac:dyDescent="0.2">
      <c r="A280" s="50" t="s">
        <v>177</v>
      </c>
      <c r="B280" s="103">
        <v>139</v>
      </c>
      <c r="C280" s="103">
        <v>108</v>
      </c>
      <c r="D280" s="103">
        <v>104</v>
      </c>
      <c r="E280" s="103"/>
      <c r="F280" s="92">
        <v>33</v>
      </c>
      <c r="G280" s="92">
        <v>30</v>
      </c>
      <c r="H280" s="103"/>
      <c r="I280" s="77">
        <v>30</v>
      </c>
      <c r="J280" s="77">
        <v>0</v>
      </c>
      <c r="K280" s="77">
        <v>10</v>
      </c>
      <c r="L280" s="77">
        <v>20</v>
      </c>
      <c r="M280" s="77">
        <v>10</v>
      </c>
      <c r="N280" s="77"/>
      <c r="O280" s="56">
        <v>31</v>
      </c>
      <c r="P280" s="56" t="s">
        <v>74</v>
      </c>
      <c r="Q280" s="56">
        <v>59</v>
      </c>
      <c r="R280" s="56">
        <v>71</v>
      </c>
      <c r="S280" s="56">
        <v>10</v>
      </c>
    </row>
    <row r="281" spans="1:19" ht="11.25" customHeight="1" x14ac:dyDescent="0.2">
      <c r="A281" s="50" t="s">
        <v>185</v>
      </c>
      <c r="B281" s="103">
        <v>123</v>
      </c>
      <c r="C281" s="103">
        <v>110</v>
      </c>
      <c r="D281" s="103">
        <v>105</v>
      </c>
      <c r="E281" s="103"/>
      <c r="F281" s="92">
        <v>15.5</v>
      </c>
      <c r="G281" s="92">
        <v>20</v>
      </c>
      <c r="H281" s="103"/>
      <c r="I281" s="77">
        <v>20</v>
      </c>
      <c r="J281" s="77">
        <v>0</v>
      </c>
      <c r="K281" s="77">
        <v>0</v>
      </c>
      <c r="L281" s="77">
        <v>0</v>
      </c>
      <c r="M281" s="77">
        <v>20</v>
      </c>
      <c r="N281" s="77"/>
      <c r="O281" s="56">
        <v>14</v>
      </c>
      <c r="P281" s="56" t="s">
        <v>74</v>
      </c>
      <c r="Q281" s="56" t="s">
        <v>74</v>
      </c>
      <c r="R281" s="56" t="s">
        <v>74</v>
      </c>
      <c r="S281" s="56">
        <v>64</v>
      </c>
    </row>
    <row r="282" spans="1:19" ht="11.25" customHeight="1" x14ac:dyDescent="0.2">
      <c r="A282" s="50" t="s">
        <v>190</v>
      </c>
      <c r="B282" s="103">
        <v>144</v>
      </c>
      <c r="C282" s="103">
        <v>123</v>
      </c>
      <c r="D282" s="103">
        <v>109</v>
      </c>
      <c r="E282" s="103"/>
      <c r="F282" s="92">
        <v>28</v>
      </c>
      <c r="G282" s="92">
        <v>30</v>
      </c>
      <c r="H282" s="103"/>
      <c r="I282" s="77">
        <v>30</v>
      </c>
      <c r="J282" s="77">
        <v>0</v>
      </c>
      <c r="K282" s="77">
        <v>10</v>
      </c>
      <c r="L282" s="77">
        <v>10</v>
      </c>
      <c r="M282" s="77">
        <v>10</v>
      </c>
      <c r="N282" s="77"/>
      <c r="O282" s="56">
        <v>24</v>
      </c>
      <c r="P282" s="56" t="s">
        <v>74</v>
      </c>
      <c r="Q282" s="56">
        <v>33</v>
      </c>
      <c r="R282" s="56">
        <v>29</v>
      </c>
      <c r="S282" s="56">
        <v>27</v>
      </c>
    </row>
    <row r="283" spans="1:19" ht="11.25" customHeight="1" x14ac:dyDescent="0.2">
      <c r="A283" s="50" t="s">
        <v>187</v>
      </c>
      <c r="B283" s="103">
        <v>135</v>
      </c>
      <c r="C283" s="103">
        <v>113</v>
      </c>
      <c r="D283" s="103">
        <v>127</v>
      </c>
      <c r="E283" s="103"/>
      <c r="F283" s="92">
        <v>15</v>
      </c>
      <c r="G283" s="92">
        <v>20</v>
      </c>
      <c r="H283" s="103"/>
      <c r="I283" s="77">
        <v>20</v>
      </c>
      <c r="J283" s="77">
        <v>10</v>
      </c>
      <c r="K283" s="77">
        <v>-10</v>
      </c>
      <c r="L283" s="77">
        <v>10</v>
      </c>
      <c r="M283" s="77">
        <v>10</v>
      </c>
      <c r="N283" s="77"/>
      <c r="O283" s="56">
        <v>13</v>
      </c>
      <c r="P283" s="56">
        <v>29</v>
      </c>
      <c r="Q283" s="56" t="s">
        <v>74</v>
      </c>
      <c r="R283" s="56">
        <v>14</v>
      </c>
      <c r="S283" s="56">
        <v>30</v>
      </c>
    </row>
    <row r="284" spans="1:19" ht="11.25" customHeight="1" x14ac:dyDescent="0.2">
      <c r="A284" s="50" t="s">
        <v>210</v>
      </c>
      <c r="B284" s="103">
        <v>145</v>
      </c>
      <c r="C284" s="103">
        <v>134</v>
      </c>
      <c r="D284" s="103">
        <v>138</v>
      </c>
      <c r="E284" s="103"/>
      <c r="F284" s="92">
        <v>9</v>
      </c>
      <c r="G284" s="92">
        <v>10</v>
      </c>
      <c r="H284" s="50"/>
      <c r="I284" s="77">
        <v>10</v>
      </c>
      <c r="J284" s="77">
        <v>10</v>
      </c>
      <c r="K284" s="77">
        <v>0</v>
      </c>
      <c r="L284" s="77">
        <v>10</v>
      </c>
      <c r="M284" s="77">
        <v>0</v>
      </c>
      <c r="N284" s="77"/>
      <c r="O284" s="56">
        <v>7</v>
      </c>
      <c r="P284" s="56">
        <v>55</v>
      </c>
      <c r="Q284" s="56" t="s">
        <v>74</v>
      </c>
      <c r="R284" s="56">
        <v>14</v>
      </c>
      <c r="S284" s="56" t="s">
        <v>74</v>
      </c>
    </row>
    <row r="285" spans="1:19" ht="11.25" customHeight="1" x14ac:dyDescent="0.2">
      <c r="A285" s="50" t="s">
        <v>232</v>
      </c>
      <c r="B285" s="103">
        <v>158</v>
      </c>
      <c r="C285" s="103">
        <v>136</v>
      </c>
      <c r="D285" s="103">
        <v>126</v>
      </c>
      <c r="E285" s="103"/>
      <c r="F285" s="92">
        <f>B285-AVERAGE(C285:D285)</f>
        <v>27</v>
      </c>
      <c r="G285" s="92">
        <f t="shared" ref="G285" si="19">ROUND(F285,-1)</f>
        <v>30</v>
      </c>
      <c r="H285" s="50"/>
      <c r="I285" s="77">
        <v>30</v>
      </c>
      <c r="J285" s="77">
        <v>0</v>
      </c>
      <c r="K285" s="77">
        <v>0</v>
      </c>
      <c r="L285" s="77">
        <v>0</v>
      </c>
      <c r="M285" s="77">
        <v>40</v>
      </c>
      <c r="N285" s="77"/>
      <c r="O285" s="56">
        <v>21</v>
      </c>
      <c r="P285" s="56" t="s">
        <v>74</v>
      </c>
      <c r="Q285" s="56" t="s">
        <v>74</v>
      </c>
      <c r="R285" s="56" t="s">
        <v>74</v>
      </c>
      <c r="S285" s="56">
        <v>84</v>
      </c>
    </row>
    <row r="286" spans="1:19" ht="11.25" customHeight="1" x14ac:dyDescent="0.2">
      <c r="A286" s="50" t="s">
        <v>237</v>
      </c>
      <c r="B286" s="103">
        <v>145</v>
      </c>
      <c r="C286" s="103">
        <v>127</v>
      </c>
      <c r="D286" s="103">
        <v>118</v>
      </c>
      <c r="E286" s="103"/>
      <c r="F286" s="92">
        <f>B286-AVERAGE(C286:D286)</f>
        <v>22.5</v>
      </c>
      <c r="G286" s="92">
        <f t="shared" ref="G286" si="20">ROUND(F286,-1)</f>
        <v>20</v>
      </c>
      <c r="H286" s="50"/>
      <c r="I286" s="77">
        <v>20</v>
      </c>
      <c r="J286" s="77">
        <v>0</v>
      </c>
      <c r="K286" s="77">
        <v>10</v>
      </c>
      <c r="L286" s="77">
        <v>0</v>
      </c>
      <c r="M286" s="77">
        <v>10</v>
      </c>
      <c r="N286" s="77"/>
      <c r="O286" s="56">
        <v>18</v>
      </c>
      <c r="P286" s="56" t="s">
        <v>74</v>
      </c>
      <c r="Q286" s="56">
        <v>30</v>
      </c>
      <c r="R286" s="56">
        <v>8</v>
      </c>
      <c r="S286" s="56">
        <v>32</v>
      </c>
    </row>
    <row r="287" spans="1:19" ht="11.25" customHeight="1" x14ac:dyDescent="0.2">
      <c r="A287" s="62"/>
      <c r="B287" s="62"/>
      <c r="C287" s="62"/>
      <c r="D287" s="62"/>
      <c r="E287" s="62"/>
      <c r="F287" s="62"/>
      <c r="G287" s="62"/>
      <c r="H287" s="62"/>
      <c r="I287" s="77"/>
      <c r="J287" s="77"/>
      <c r="K287" s="77"/>
      <c r="L287" s="77"/>
      <c r="M287" s="77"/>
      <c r="N287" s="77"/>
      <c r="O287" s="77"/>
      <c r="P287" s="77"/>
      <c r="Q287" s="56"/>
      <c r="R287" s="56"/>
      <c r="S287" s="56"/>
    </row>
    <row r="288" spans="1:19" s="14" customFormat="1" ht="11.25" customHeight="1" x14ac:dyDescent="0.2">
      <c r="A288" s="43" t="s">
        <v>24</v>
      </c>
      <c r="B288" s="43"/>
      <c r="C288" s="43"/>
      <c r="D288" s="43"/>
      <c r="E288" s="43"/>
      <c r="F288" s="43"/>
      <c r="G288" s="43"/>
      <c r="H288" s="43"/>
      <c r="K288" s="13"/>
      <c r="M288" s="13"/>
      <c r="N288" s="13"/>
      <c r="O288" s="12"/>
      <c r="P288" s="12"/>
      <c r="Q288" s="12"/>
      <c r="R288" s="12"/>
      <c r="S288" s="12"/>
    </row>
    <row r="289" spans="1:19" s="14" customFormat="1" ht="11.25" customHeight="1" x14ac:dyDescent="0.2">
      <c r="A289" s="196" t="s">
        <v>224</v>
      </c>
      <c r="B289" s="196"/>
      <c r="C289" s="196"/>
      <c r="D289" s="196"/>
      <c r="E289" s="196"/>
      <c r="F289" s="196"/>
      <c r="G289" s="196"/>
      <c r="H289" s="196"/>
      <c r="I289" s="196"/>
      <c r="J289" s="196"/>
      <c r="K289" s="196"/>
      <c r="L289" s="196"/>
      <c r="M289" s="196"/>
      <c r="N289" s="196"/>
      <c r="O289" s="196"/>
      <c r="P289" s="196"/>
      <c r="Q289" s="196"/>
      <c r="R289" s="196"/>
      <c r="S289" s="196"/>
    </row>
    <row r="290" spans="1:19" s="14" customFormat="1" ht="11.25" customHeight="1" x14ac:dyDescent="0.2">
      <c r="A290" s="196"/>
      <c r="B290" s="196"/>
      <c r="C290" s="196"/>
      <c r="D290" s="196"/>
      <c r="E290" s="196"/>
      <c r="F290" s="196"/>
      <c r="G290" s="196"/>
      <c r="H290" s="196"/>
      <c r="I290" s="196"/>
      <c r="J290" s="196"/>
      <c r="K290" s="196"/>
      <c r="L290" s="196"/>
      <c r="M290" s="196"/>
      <c r="N290" s="196"/>
      <c r="O290" s="196"/>
      <c r="P290" s="196"/>
      <c r="Q290" s="196"/>
      <c r="R290" s="196"/>
      <c r="S290" s="196"/>
    </row>
    <row r="291" spans="1:19" s="14" customFormat="1" ht="11.25" customHeight="1" x14ac:dyDescent="0.2">
      <c r="A291" s="196"/>
      <c r="B291" s="196"/>
      <c r="C291" s="196"/>
      <c r="D291" s="196"/>
      <c r="E291" s="196"/>
      <c r="F291" s="196"/>
      <c r="G291" s="196"/>
      <c r="H291" s="196"/>
      <c r="I291" s="196"/>
      <c r="J291" s="196"/>
      <c r="K291" s="196"/>
      <c r="L291" s="196"/>
      <c r="M291" s="196"/>
      <c r="N291" s="196"/>
      <c r="O291" s="196"/>
      <c r="P291" s="196"/>
      <c r="Q291" s="196"/>
      <c r="R291" s="196"/>
      <c r="S291" s="196"/>
    </row>
    <row r="292" spans="1:19" s="14" customFormat="1" ht="11.25" customHeight="1" x14ac:dyDescent="0.2">
      <c r="A292" s="196" t="s">
        <v>73</v>
      </c>
      <c r="B292" s="196"/>
      <c r="C292" s="196"/>
      <c r="D292" s="196"/>
      <c r="E292" s="196"/>
      <c r="F292" s="196"/>
      <c r="G292" s="196"/>
      <c r="H292" s="196"/>
      <c r="I292" s="196"/>
      <c r="J292" s="196"/>
      <c r="K292" s="196"/>
      <c r="L292" s="196"/>
      <c r="M292" s="196"/>
      <c r="N292" s="196"/>
      <c r="O292" s="196"/>
      <c r="P292" s="196"/>
      <c r="Q292" s="196"/>
      <c r="R292" s="196"/>
      <c r="S292" s="196"/>
    </row>
    <row r="293" spans="1:19" s="14" customFormat="1" ht="11.25" customHeight="1" x14ac:dyDescent="0.2">
      <c r="A293" s="196"/>
      <c r="B293" s="196"/>
      <c r="C293" s="196"/>
      <c r="D293" s="196"/>
      <c r="E293" s="196"/>
      <c r="F293" s="196"/>
      <c r="G293" s="196"/>
      <c r="H293" s="196"/>
      <c r="I293" s="196"/>
      <c r="J293" s="196"/>
      <c r="K293" s="196"/>
      <c r="L293" s="196"/>
      <c r="M293" s="196"/>
      <c r="N293" s="196"/>
      <c r="O293" s="196"/>
      <c r="P293" s="196"/>
      <c r="Q293" s="196"/>
      <c r="R293" s="196"/>
      <c r="S293" s="196"/>
    </row>
    <row r="294" spans="1:19" s="14" customFormat="1" ht="11.25" customHeight="1" x14ac:dyDescent="0.2">
      <c r="A294" s="196" t="s">
        <v>223</v>
      </c>
      <c r="B294" s="196"/>
      <c r="C294" s="196"/>
      <c r="D294" s="196"/>
      <c r="E294" s="196"/>
      <c r="F294" s="196"/>
      <c r="G294" s="196"/>
      <c r="H294" s="196"/>
      <c r="I294" s="196"/>
      <c r="J294" s="196"/>
      <c r="K294" s="196"/>
      <c r="L294" s="196"/>
      <c r="M294" s="196"/>
      <c r="N294" s="196"/>
      <c r="O294" s="196"/>
      <c r="P294" s="196"/>
      <c r="Q294" s="196"/>
      <c r="R294" s="196"/>
      <c r="S294" s="196"/>
    </row>
    <row r="295" spans="1:19" s="14" customFormat="1" ht="11.25" customHeight="1" x14ac:dyDescent="0.2">
      <c r="A295" s="196"/>
      <c r="B295" s="196"/>
      <c r="C295" s="196"/>
      <c r="D295" s="196"/>
      <c r="E295" s="196"/>
      <c r="F295" s="196"/>
      <c r="G295" s="196"/>
      <c r="H295" s="196"/>
      <c r="I295" s="196"/>
      <c r="J295" s="196"/>
      <c r="K295" s="196"/>
      <c r="L295" s="196"/>
      <c r="M295" s="196"/>
      <c r="N295" s="196"/>
      <c r="O295" s="196"/>
      <c r="P295" s="196"/>
      <c r="Q295" s="196"/>
      <c r="R295" s="196"/>
      <c r="S295" s="196"/>
    </row>
    <row r="296" spans="1:19" s="14" customFormat="1" ht="11.25" customHeight="1" x14ac:dyDescent="0.2">
      <c r="A296" s="210" t="s">
        <v>222</v>
      </c>
      <c r="B296" s="210"/>
      <c r="C296" s="210"/>
      <c r="D296" s="210"/>
      <c r="E296" s="210"/>
      <c r="F296" s="210"/>
      <c r="G296" s="210"/>
      <c r="H296" s="210"/>
      <c r="I296" s="210"/>
      <c r="J296" s="210"/>
      <c r="K296" s="210"/>
      <c r="L296" s="210"/>
      <c r="M296" s="210"/>
      <c r="N296" s="210"/>
      <c r="O296" s="210"/>
      <c r="P296" s="210"/>
      <c r="Q296" s="210"/>
      <c r="R296" s="210"/>
      <c r="S296" s="210"/>
    </row>
    <row r="297" spans="1:19" s="14" customFormat="1" ht="11.25" customHeight="1" x14ac:dyDescent="0.2">
      <c r="A297" s="81"/>
      <c r="B297" s="81"/>
      <c r="C297" s="81"/>
      <c r="D297" s="81"/>
      <c r="E297" s="81"/>
      <c r="F297" s="81"/>
      <c r="G297" s="81"/>
      <c r="H297" s="81"/>
      <c r="I297" s="81"/>
      <c r="J297" s="81"/>
      <c r="K297" s="81"/>
      <c r="L297" s="81"/>
      <c r="M297" s="81"/>
      <c r="N297" s="81"/>
      <c r="O297" s="81"/>
      <c r="P297" s="81"/>
      <c r="Q297" s="81"/>
      <c r="R297" s="81"/>
      <c r="S297" s="81"/>
    </row>
    <row r="298" spans="1:19" s="14" customFormat="1" ht="24.6" customHeight="1" x14ac:dyDescent="0.2">
      <c r="A298" s="196" t="s">
        <v>167</v>
      </c>
      <c r="B298" s="196"/>
      <c r="C298" s="196"/>
      <c r="D298" s="196"/>
      <c r="E298" s="196"/>
      <c r="F298" s="196"/>
      <c r="G298" s="196"/>
      <c r="H298" s="196"/>
      <c r="I298" s="196"/>
      <c r="J298" s="196"/>
      <c r="K298" s="196"/>
      <c r="L298" s="196"/>
      <c r="M298" s="196"/>
      <c r="N298" s="196"/>
      <c r="O298" s="196"/>
      <c r="P298" s="196"/>
      <c r="Q298" s="196"/>
      <c r="R298" s="196"/>
      <c r="S298" s="196"/>
    </row>
    <row r="299" spans="1:19" s="14" customFormat="1" ht="11.25" customHeight="1" x14ac:dyDescent="0.2">
      <c r="A299" s="21"/>
      <c r="B299" s="21"/>
      <c r="C299" s="21"/>
      <c r="D299" s="21"/>
      <c r="E299" s="21"/>
      <c r="F299" s="21"/>
      <c r="G299" s="21"/>
      <c r="H299" s="21"/>
      <c r="I299" s="21"/>
      <c r="J299" s="21"/>
      <c r="K299" s="21"/>
      <c r="L299" s="21"/>
      <c r="M299" s="21"/>
      <c r="N299" s="21"/>
      <c r="O299" s="21"/>
      <c r="P299" s="21"/>
      <c r="Q299" s="21"/>
      <c r="R299" s="21"/>
      <c r="S299" s="21"/>
    </row>
    <row r="300" spans="1:19" s="14" customFormat="1" ht="11.25" customHeight="1" x14ac:dyDescent="0.2">
      <c r="A300" s="211" t="s">
        <v>72</v>
      </c>
      <c r="B300" s="211"/>
      <c r="C300" s="211"/>
      <c r="D300" s="211"/>
      <c r="E300" s="211"/>
      <c r="F300" s="211"/>
      <c r="G300" s="211"/>
      <c r="H300" s="211"/>
      <c r="I300" s="211"/>
      <c r="J300" s="211"/>
      <c r="K300" s="211"/>
      <c r="M300" s="13"/>
      <c r="N300" s="13"/>
      <c r="O300" s="12"/>
      <c r="P300" s="12"/>
      <c r="Q300" s="12"/>
      <c r="R300" s="12"/>
      <c r="S300" s="12"/>
    </row>
    <row r="301" spans="1:19" s="14" customFormat="1" ht="11.25" customHeight="1" x14ac:dyDescent="0.2">
      <c r="A301" s="44"/>
      <c r="B301" s="44"/>
      <c r="C301" s="44"/>
      <c r="D301" s="44"/>
      <c r="E301" s="44"/>
      <c r="F301" s="44"/>
      <c r="G301" s="44"/>
      <c r="H301" s="44"/>
      <c r="K301" s="13"/>
      <c r="M301" s="13"/>
      <c r="N301" s="13"/>
      <c r="O301" s="12"/>
      <c r="P301" s="12"/>
      <c r="Q301" s="12"/>
      <c r="R301" s="12"/>
      <c r="S301" s="12"/>
    </row>
    <row r="302" spans="1:19" s="14" customFormat="1" ht="11.25" customHeight="1" x14ac:dyDescent="0.2">
      <c r="A302" s="193" t="s">
        <v>233</v>
      </c>
      <c r="B302" s="193"/>
      <c r="C302" s="193"/>
      <c r="D302" s="193"/>
      <c r="E302" s="193"/>
      <c r="F302" s="193"/>
      <c r="G302" s="193"/>
      <c r="H302" s="193"/>
      <c r="I302" s="193"/>
      <c r="K302" s="13"/>
      <c r="M302" s="13"/>
      <c r="N302" s="13"/>
      <c r="O302" s="12"/>
      <c r="P302" s="12"/>
      <c r="Q302" s="12"/>
      <c r="R302" s="12"/>
      <c r="S302" s="12"/>
    </row>
  </sheetData>
  <mergeCells count="114">
    <mergeCell ref="A302:I302"/>
    <mergeCell ref="A300:K300"/>
    <mergeCell ref="A294:S295"/>
    <mergeCell ref="A289:S291"/>
    <mergeCell ref="A292:S293"/>
    <mergeCell ref="I270:M271"/>
    <mergeCell ref="A298:S298"/>
    <mergeCell ref="O251:S252"/>
    <mergeCell ref="I251:M252"/>
    <mergeCell ref="O270:S271"/>
    <mergeCell ref="A296:S296"/>
    <mergeCell ref="B271:B272"/>
    <mergeCell ref="C271:C272"/>
    <mergeCell ref="D271:D272"/>
    <mergeCell ref="F271:G271"/>
    <mergeCell ref="B252:B253"/>
    <mergeCell ref="C252:C253"/>
    <mergeCell ref="D252:D253"/>
    <mergeCell ref="F252:G252"/>
    <mergeCell ref="O232:S233"/>
    <mergeCell ref="I232:M233"/>
    <mergeCell ref="O80:S81"/>
    <mergeCell ref="I80:M81"/>
    <mergeCell ref="I99:M100"/>
    <mergeCell ref="O118:S119"/>
    <mergeCell ref="I118:M119"/>
    <mergeCell ref="V1:X1"/>
    <mergeCell ref="O194:S195"/>
    <mergeCell ref="I194:M195"/>
    <mergeCell ref="O213:S214"/>
    <mergeCell ref="I213:M214"/>
    <mergeCell ref="O137:S138"/>
    <mergeCell ref="I137:M138"/>
    <mergeCell ref="O156:S157"/>
    <mergeCell ref="I156:M157"/>
    <mergeCell ref="O175:S176"/>
    <mergeCell ref="I175:M176"/>
    <mergeCell ref="O99:S100"/>
    <mergeCell ref="A1:T2"/>
    <mergeCell ref="B62:B63"/>
    <mergeCell ref="C62:C63"/>
    <mergeCell ref="D62:D63"/>
    <mergeCell ref="I23:M24"/>
    <mergeCell ref="O23:S24"/>
    <mergeCell ref="O42:S43"/>
    <mergeCell ref="I42:M43"/>
    <mergeCell ref="O61:S62"/>
    <mergeCell ref="I61:M62"/>
    <mergeCell ref="B6:B7"/>
    <mergeCell ref="C6:C7"/>
    <mergeCell ref="D6:D7"/>
    <mergeCell ref="B24:B25"/>
    <mergeCell ref="C24:C25"/>
    <mergeCell ref="D24:D25"/>
    <mergeCell ref="F6:G6"/>
    <mergeCell ref="O6:S6"/>
    <mergeCell ref="I6:M6"/>
    <mergeCell ref="F62:G62"/>
    <mergeCell ref="B81:B82"/>
    <mergeCell ref="C81:C82"/>
    <mergeCell ref="D81:D82"/>
    <mergeCell ref="F81:G81"/>
    <mergeCell ref="F24:G24"/>
    <mergeCell ref="B43:B44"/>
    <mergeCell ref="C43:C44"/>
    <mergeCell ref="D43:D44"/>
    <mergeCell ref="F43:G43"/>
    <mergeCell ref="F100:G100"/>
    <mergeCell ref="B119:B120"/>
    <mergeCell ref="C119:C120"/>
    <mergeCell ref="D119:D120"/>
    <mergeCell ref="F119:G119"/>
    <mergeCell ref="D138:D139"/>
    <mergeCell ref="F138:G138"/>
    <mergeCell ref="B157:B158"/>
    <mergeCell ref="C157:C158"/>
    <mergeCell ref="F214:G214"/>
    <mergeCell ref="B233:B234"/>
    <mergeCell ref="C233:C234"/>
    <mergeCell ref="D233:D234"/>
    <mergeCell ref="F233:G233"/>
    <mergeCell ref="B5:D5"/>
    <mergeCell ref="B23:D23"/>
    <mergeCell ref="B42:D42"/>
    <mergeCell ref="B61:D61"/>
    <mergeCell ref="B80:D80"/>
    <mergeCell ref="B176:B177"/>
    <mergeCell ref="C176:C177"/>
    <mergeCell ref="D176:D177"/>
    <mergeCell ref="F176:G176"/>
    <mergeCell ref="B195:B196"/>
    <mergeCell ref="C195:C196"/>
    <mergeCell ref="D195:D196"/>
    <mergeCell ref="F195:G195"/>
    <mergeCell ref="B194:D194"/>
    <mergeCell ref="B138:B139"/>
    <mergeCell ref="C138:C139"/>
    <mergeCell ref="F157:G157"/>
    <mergeCell ref="B100:B101"/>
    <mergeCell ref="C100:C101"/>
    <mergeCell ref="B213:D213"/>
    <mergeCell ref="B232:D232"/>
    <mergeCell ref="B251:D251"/>
    <mergeCell ref="B270:D270"/>
    <mergeCell ref="B99:D99"/>
    <mergeCell ref="B118:D118"/>
    <mergeCell ref="B137:D137"/>
    <mergeCell ref="B156:D156"/>
    <mergeCell ref="B175:D175"/>
    <mergeCell ref="D157:D158"/>
    <mergeCell ref="B214:B215"/>
    <mergeCell ref="C214:C215"/>
    <mergeCell ref="D214:D215"/>
    <mergeCell ref="D100:D101"/>
  </mergeCells>
  <hyperlinks>
    <hyperlink ref="V1" location="Contents!A1" display="back to contents" xr:uid="{00000000-0004-0000-1400-000000000000}"/>
  </hyperlinks>
  <pageMargins left="0.39370078740157483" right="0.39370078740157483" top="0.36" bottom="0.37" header="0.19" footer="0.2"/>
  <pageSetup paperSize="9" scale="73" fitToHeight="4" orientation="portrait" r:id="rId1"/>
  <headerFooter alignWithMargins="0"/>
  <rowBreaks count="2" manualBreakCount="2">
    <brk id="97" max="16383" man="1"/>
    <brk id="211" max="1638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6"/>
  <dimension ref="A1:X887"/>
  <sheetViews>
    <sheetView showGridLines="0" zoomScaleNormal="100" zoomScaleSheetLayoutView="50" workbookViewId="0">
      <pane xSplit="1" ySplit="5" topLeftCell="B6" activePane="bottomRight" state="frozen"/>
      <selection pane="topRight" activeCell="B1" sqref="B1"/>
      <selection pane="bottomLeft" activeCell="A6" sqref="A6"/>
      <selection pane="bottomRight" sqref="A1:S1"/>
    </sheetView>
  </sheetViews>
  <sheetFormatPr defaultColWidth="9.140625" defaultRowHeight="15.75" customHeight="1" x14ac:dyDescent="0.2"/>
  <cols>
    <col min="1" max="1" width="10.5703125" style="2" customWidth="1"/>
    <col min="2" max="4" width="11.140625" style="2" customWidth="1"/>
    <col min="5" max="5" width="2.85546875" style="2" customWidth="1"/>
    <col min="6" max="7" width="11.7109375" style="2" customWidth="1"/>
    <col min="8" max="8" width="3.28515625" style="2" customWidth="1"/>
    <col min="9" max="9" width="9.28515625" style="9" customWidth="1"/>
    <col min="10" max="11" width="9.28515625" style="2" customWidth="1"/>
    <col min="12" max="12" width="9.28515625" style="17" customWidth="1"/>
    <col min="13" max="13" width="9.28515625" style="2" customWidth="1"/>
    <col min="14" max="14" width="2.85546875" style="2" customWidth="1"/>
    <col min="15" max="15" width="9.28515625" style="49" customWidth="1"/>
    <col min="16" max="19" width="9.28515625" style="104" customWidth="1"/>
    <col min="20" max="20" width="8.7109375" style="20" customWidth="1"/>
    <col min="21" max="21" width="2.7109375" style="2" customWidth="1"/>
    <col min="22" max="22" width="16.42578125" style="2" customWidth="1"/>
    <col min="23" max="23" width="6.42578125" style="2" customWidth="1"/>
    <col min="24" max="24" width="7" style="2" customWidth="1"/>
    <col min="25" max="25" width="5.5703125" style="2" customWidth="1"/>
    <col min="26" max="27" width="5.42578125" style="2" customWidth="1"/>
    <col min="28" max="28" width="5" style="2" customWidth="1"/>
    <col min="29" max="16384" width="9.140625" style="2"/>
  </cols>
  <sheetData>
    <row r="1" spans="1:24" s="1" customFormat="1" ht="38.25" customHeight="1" x14ac:dyDescent="0.2">
      <c r="A1" s="192" t="s">
        <v>239</v>
      </c>
      <c r="B1" s="192"/>
      <c r="C1" s="192"/>
      <c r="D1" s="192"/>
      <c r="E1" s="192"/>
      <c r="F1" s="192"/>
      <c r="G1" s="192"/>
      <c r="H1" s="192"/>
      <c r="I1" s="192"/>
      <c r="J1" s="192"/>
      <c r="K1" s="192"/>
      <c r="L1" s="192"/>
      <c r="M1" s="192"/>
      <c r="N1" s="192"/>
      <c r="O1" s="192"/>
      <c r="P1" s="192"/>
      <c r="Q1" s="192"/>
      <c r="R1" s="192"/>
      <c r="S1" s="192"/>
      <c r="V1" s="34" t="s">
        <v>184</v>
      </c>
      <c r="W1" s="34"/>
      <c r="X1" s="34"/>
    </row>
    <row r="2" spans="1:24" s="1" customFormat="1" ht="18" customHeight="1" x14ac:dyDescent="0.2">
      <c r="A2" s="91"/>
      <c r="B2" s="91"/>
      <c r="C2" s="91"/>
      <c r="D2" s="91"/>
      <c r="E2" s="91"/>
      <c r="F2" s="91"/>
      <c r="G2" s="91"/>
      <c r="H2" s="91"/>
      <c r="I2" s="91"/>
      <c r="J2" s="91"/>
      <c r="K2" s="91"/>
      <c r="L2" s="91"/>
      <c r="M2" s="91"/>
      <c r="N2" s="113"/>
      <c r="W2" s="34"/>
      <c r="X2" s="34"/>
    </row>
    <row r="3" spans="1:24" s="1" customFormat="1" ht="15" customHeight="1" x14ac:dyDescent="0.2">
      <c r="A3" s="113"/>
      <c r="B3" s="113"/>
      <c r="C3" s="113"/>
      <c r="D3" s="113"/>
      <c r="E3" s="113"/>
      <c r="F3" s="113"/>
      <c r="G3" s="113"/>
      <c r="H3" s="113"/>
      <c r="I3" s="113"/>
      <c r="J3" s="113"/>
      <c r="K3" s="113"/>
      <c r="L3" s="113"/>
      <c r="M3" s="113"/>
      <c r="N3" s="113"/>
      <c r="W3" s="34"/>
      <c r="X3" s="34"/>
    </row>
    <row r="4" spans="1:24" s="1" customFormat="1" ht="11.1" customHeight="1" x14ac:dyDescent="0.2">
      <c r="A4" s="8" t="s">
        <v>117</v>
      </c>
      <c r="B4" s="113"/>
      <c r="C4" s="113"/>
      <c r="D4" s="113"/>
      <c r="E4" s="113"/>
      <c r="F4" s="113"/>
      <c r="G4" s="113"/>
      <c r="H4" s="113"/>
      <c r="I4" s="113"/>
      <c r="J4" s="113"/>
      <c r="K4" s="113"/>
      <c r="L4" s="113"/>
      <c r="M4" s="113"/>
      <c r="N4" s="113"/>
      <c r="W4" s="34"/>
      <c r="X4" s="34"/>
    </row>
    <row r="5" spans="1:24" s="1" customFormat="1" ht="11.45" customHeight="1" x14ac:dyDescent="0.2">
      <c r="A5"/>
      <c r="B5" s="181" t="s">
        <v>92</v>
      </c>
      <c r="C5" s="181"/>
      <c r="D5" s="181"/>
      <c r="E5" s="52"/>
      <c r="F5" s="105"/>
      <c r="G5" s="105"/>
      <c r="H5" s="105"/>
      <c r="I5"/>
      <c r="J5" s="106"/>
      <c r="K5" s="106"/>
      <c r="L5" s="106"/>
      <c r="M5" s="106"/>
      <c r="N5" s="106"/>
      <c r="O5"/>
      <c r="P5" s="107"/>
      <c r="Q5" s="107"/>
      <c r="R5" s="107"/>
      <c r="S5" s="107"/>
      <c r="W5" s="34"/>
      <c r="X5" s="34"/>
    </row>
    <row r="6" spans="1:24" s="1" customFormat="1" ht="27.6" customHeight="1" x14ac:dyDescent="0.2">
      <c r="A6" s="108"/>
      <c r="B6" s="220" t="s">
        <v>122</v>
      </c>
      <c r="C6" s="220" t="s">
        <v>123</v>
      </c>
      <c r="D6" s="220" t="s">
        <v>94</v>
      </c>
      <c r="E6" s="108"/>
      <c r="F6" s="221" t="s">
        <v>221</v>
      </c>
      <c r="G6" s="221"/>
      <c r="H6" s="114"/>
      <c r="I6" s="224" t="s">
        <v>126</v>
      </c>
      <c r="J6" s="224"/>
      <c r="K6" s="224"/>
      <c r="L6" s="224"/>
      <c r="M6" s="224"/>
      <c r="N6" s="115"/>
      <c r="O6" s="223" t="s">
        <v>127</v>
      </c>
      <c r="P6" s="223"/>
      <c r="Q6" s="223"/>
      <c r="R6" s="223"/>
      <c r="S6" s="223"/>
      <c r="W6" s="34"/>
      <c r="X6" s="34"/>
    </row>
    <row r="7" spans="1:24" s="1" customFormat="1" ht="17.100000000000001" customHeight="1" x14ac:dyDescent="0.2">
      <c r="A7" s="109"/>
      <c r="B7" s="220"/>
      <c r="C7" s="220"/>
      <c r="D7" s="220"/>
      <c r="E7" s="109"/>
      <c r="F7" s="52" t="s">
        <v>219</v>
      </c>
      <c r="G7" s="52" t="s">
        <v>220</v>
      </c>
      <c r="H7" s="52"/>
      <c r="I7" s="109" t="s">
        <v>4</v>
      </c>
      <c r="J7" s="109" t="s">
        <v>0</v>
      </c>
      <c r="K7" s="109" t="s">
        <v>1</v>
      </c>
      <c r="L7" s="109" t="s">
        <v>2</v>
      </c>
      <c r="M7" s="109" t="s">
        <v>3</v>
      </c>
      <c r="N7" s="109"/>
      <c r="O7" s="110" t="s">
        <v>4</v>
      </c>
      <c r="P7" s="110" t="s">
        <v>0</v>
      </c>
      <c r="Q7" s="110" t="s">
        <v>1</v>
      </c>
      <c r="R7" s="110" t="s">
        <v>2</v>
      </c>
      <c r="S7" s="110" t="s">
        <v>3</v>
      </c>
      <c r="W7" s="34"/>
      <c r="X7" s="34"/>
    </row>
    <row r="8" spans="1:24" ht="11.1" customHeight="1" x14ac:dyDescent="0.2">
      <c r="A8" t="s">
        <v>25</v>
      </c>
      <c r="B8" s="36">
        <v>755</v>
      </c>
      <c r="C8" s="36">
        <v>649</v>
      </c>
      <c r="D8" s="36">
        <v>623</v>
      </c>
      <c r="E8" s="7"/>
      <c r="F8" s="24">
        <v>119</v>
      </c>
      <c r="G8" s="24">
        <v>120</v>
      </c>
      <c r="I8" s="4">
        <v>120</v>
      </c>
      <c r="J8" s="4">
        <v>10</v>
      </c>
      <c r="K8" s="4">
        <v>10</v>
      </c>
      <c r="L8" s="4">
        <v>40</v>
      </c>
      <c r="M8" s="4">
        <v>60</v>
      </c>
      <c r="N8" s="4"/>
      <c r="O8" s="56">
        <v>19</v>
      </c>
      <c r="P8" s="56">
        <v>7</v>
      </c>
      <c r="Q8" s="56">
        <v>9</v>
      </c>
      <c r="R8" s="56">
        <v>18</v>
      </c>
      <c r="S8" s="56">
        <v>32</v>
      </c>
      <c r="T8" s="2"/>
    </row>
    <row r="9" spans="1:24" ht="11.1" customHeight="1" x14ac:dyDescent="0.2">
      <c r="A9" s="50" t="s">
        <v>26</v>
      </c>
      <c r="B9" s="36">
        <v>732</v>
      </c>
      <c r="C9" s="36">
        <v>600</v>
      </c>
      <c r="D9" s="36">
        <v>684</v>
      </c>
      <c r="E9" s="7"/>
      <c r="F9" s="24">
        <v>90</v>
      </c>
      <c r="G9" s="24">
        <v>90</v>
      </c>
      <c r="I9" s="4">
        <v>90</v>
      </c>
      <c r="J9" s="4">
        <v>40</v>
      </c>
      <c r="K9" s="4">
        <v>0</v>
      </c>
      <c r="L9" s="4">
        <v>10</v>
      </c>
      <c r="M9" s="4">
        <v>40</v>
      </c>
      <c r="N9" s="4"/>
      <c r="O9" s="56">
        <v>14</v>
      </c>
      <c r="P9" s="56">
        <v>33</v>
      </c>
      <c r="Q9" s="56">
        <v>1</v>
      </c>
      <c r="R9" s="56">
        <v>7</v>
      </c>
      <c r="S9" s="56">
        <v>17</v>
      </c>
      <c r="T9" s="2"/>
    </row>
    <row r="10" spans="1:24" ht="11.1" customHeight="1" x14ac:dyDescent="0.2">
      <c r="A10" s="50" t="s">
        <v>27</v>
      </c>
      <c r="B10" s="36">
        <v>751</v>
      </c>
      <c r="C10" s="36">
        <v>661</v>
      </c>
      <c r="D10" s="36">
        <v>675</v>
      </c>
      <c r="E10" s="7"/>
      <c r="F10" s="24">
        <v>83</v>
      </c>
      <c r="G10" s="24">
        <v>80</v>
      </c>
      <c r="I10" s="4">
        <v>80</v>
      </c>
      <c r="J10" s="4">
        <v>20</v>
      </c>
      <c r="K10" s="4">
        <v>20</v>
      </c>
      <c r="L10" s="4">
        <v>-20</v>
      </c>
      <c r="M10" s="4">
        <v>60</v>
      </c>
      <c r="N10" s="4"/>
      <c r="O10" s="56">
        <v>12</v>
      </c>
      <c r="P10" s="56">
        <v>12</v>
      </c>
      <c r="Q10" s="56">
        <v>16</v>
      </c>
      <c r="R10" s="56" t="s">
        <v>74</v>
      </c>
      <c r="S10" s="56">
        <v>31</v>
      </c>
      <c r="T10" s="2"/>
    </row>
    <row r="11" spans="1:24" ht="11.1" customHeight="1" x14ac:dyDescent="0.2">
      <c r="A11" s="50" t="s">
        <v>118</v>
      </c>
      <c r="B11" s="36">
        <v>767</v>
      </c>
      <c r="C11" s="36">
        <v>630</v>
      </c>
      <c r="D11" s="36">
        <v>681</v>
      </c>
      <c r="E11" s="7"/>
      <c r="F11" s="24">
        <v>111.5</v>
      </c>
      <c r="G11" s="24">
        <v>110</v>
      </c>
      <c r="I11" s="4">
        <v>110</v>
      </c>
      <c r="J11" s="4">
        <v>0</v>
      </c>
      <c r="K11" s="4">
        <v>30</v>
      </c>
      <c r="L11" s="4">
        <v>30</v>
      </c>
      <c r="M11" s="4">
        <v>50</v>
      </c>
      <c r="N11" s="4"/>
      <c r="O11" s="56">
        <v>17</v>
      </c>
      <c r="P11" s="56">
        <v>0</v>
      </c>
      <c r="Q11" s="56">
        <v>25</v>
      </c>
      <c r="R11" s="56">
        <v>16</v>
      </c>
      <c r="S11" s="56">
        <v>25</v>
      </c>
      <c r="T11" s="2"/>
    </row>
    <row r="12" spans="1:24" ht="11.1" customHeight="1" x14ac:dyDescent="0.2">
      <c r="A12" s="50" t="s">
        <v>141</v>
      </c>
      <c r="B12" s="36">
        <v>858</v>
      </c>
      <c r="C12" s="36">
        <v>685</v>
      </c>
      <c r="D12" s="36">
        <v>710</v>
      </c>
      <c r="E12" s="7"/>
      <c r="F12" s="24">
        <v>160.5</v>
      </c>
      <c r="G12" s="24">
        <v>160</v>
      </c>
      <c r="I12" s="4">
        <v>160</v>
      </c>
      <c r="J12" s="4">
        <v>20</v>
      </c>
      <c r="K12" s="4">
        <v>20</v>
      </c>
      <c r="L12" s="4">
        <v>30</v>
      </c>
      <c r="M12" s="4">
        <v>90</v>
      </c>
      <c r="N12" s="4"/>
      <c r="O12" s="56">
        <v>23</v>
      </c>
      <c r="P12" s="56">
        <v>13</v>
      </c>
      <c r="Q12" s="56">
        <v>18</v>
      </c>
      <c r="R12" s="56">
        <v>17</v>
      </c>
      <c r="S12" s="56">
        <v>37</v>
      </c>
      <c r="T12" s="2"/>
    </row>
    <row r="13" spans="1:24" ht="11.1" customHeight="1" x14ac:dyDescent="0.2">
      <c r="A13" s="50" t="s">
        <v>162</v>
      </c>
      <c r="B13" s="36">
        <v>763</v>
      </c>
      <c r="C13" s="36">
        <v>670</v>
      </c>
      <c r="D13" s="36">
        <v>666</v>
      </c>
      <c r="E13" s="7"/>
      <c r="F13" s="24">
        <v>95</v>
      </c>
      <c r="G13" s="24">
        <v>100</v>
      </c>
      <c r="I13" s="4">
        <v>90</v>
      </c>
      <c r="J13" s="4">
        <v>20</v>
      </c>
      <c r="K13" s="4">
        <v>0</v>
      </c>
      <c r="L13" s="4">
        <v>30</v>
      </c>
      <c r="M13" s="4">
        <v>40</v>
      </c>
      <c r="N13" s="4"/>
      <c r="O13" s="56">
        <v>14</v>
      </c>
      <c r="P13" s="56">
        <v>14</v>
      </c>
      <c r="Q13" s="56">
        <v>1</v>
      </c>
      <c r="R13" s="56">
        <v>18</v>
      </c>
      <c r="S13" s="56">
        <v>17</v>
      </c>
      <c r="T13" s="2"/>
    </row>
    <row r="14" spans="1:24" ht="11.1" customHeight="1" x14ac:dyDescent="0.2">
      <c r="A14" s="50" t="s">
        <v>165</v>
      </c>
      <c r="B14" s="36">
        <v>746</v>
      </c>
      <c r="C14" s="36">
        <v>712</v>
      </c>
      <c r="D14" s="36">
        <v>670</v>
      </c>
      <c r="E14" s="7"/>
      <c r="F14" s="24">
        <v>55</v>
      </c>
      <c r="G14" s="24">
        <v>60</v>
      </c>
      <c r="I14" s="4">
        <v>60</v>
      </c>
      <c r="J14" s="4">
        <v>0</v>
      </c>
      <c r="K14" s="4">
        <v>-20</v>
      </c>
      <c r="L14" s="4">
        <v>40</v>
      </c>
      <c r="M14" s="4">
        <v>30</v>
      </c>
      <c r="N14" s="4"/>
      <c r="O14" s="56">
        <v>8</v>
      </c>
      <c r="P14" s="56">
        <v>1</v>
      </c>
      <c r="Q14" s="56" t="s">
        <v>74</v>
      </c>
      <c r="R14" s="56">
        <v>21</v>
      </c>
      <c r="S14" s="56">
        <v>13</v>
      </c>
      <c r="T14" s="2"/>
    </row>
    <row r="15" spans="1:24" ht="11.1" customHeight="1" x14ac:dyDescent="0.2">
      <c r="A15" s="50" t="s">
        <v>177</v>
      </c>
      <c r="B15" s="36">
        <v>919</v>
      </c>
      <c r="C15" s="36">
        <v>679</v>
      </c>
      <c r="D15" s="36">
        <v>661</v>
      </c>
      <c r="E15" s="7"/>
      <c r="F15" s="24">
        <f t="shared" ref="F15:F20" si="0">B15-AVERAGE(C15:D15)</f>
        <v>249</v>
      </c>
      <c r="G15" s="24">
        <f t="shared" ref="G15:G208" si="1">ROUND(F15,-1)</f>
        <v>250</v>
      </c>
      <c r="I15" s="4">
        <v>250</v>
      </c>
      <c r="J15" s="4">
        <v>50</v>
      </c>
      <c r="K15" s="4">
        <v>30</v>
      </c>
      <c r="L15" s="4">
        <v>60</v>
      </c>
      <c r="M15" s="4">
        <v>110</v>
      </c>
      <c r="N15" s="4"/>
      <c r="O15" s="56">
        <v>37</v>
      </c>
      <c r="P15" s="56">
        <v>35</v>
      </c>
      <c r="Q15" s="56">
        <v>24</v>
      </c>
      <c r="R15" s="56">
        <v>37</v>
      </c>
      <c r="S15" s="56">
        <v>46</v>
      </c>
      <c r="T15" s="2"/>
    </row>
    <row r="16" spans="1:24" ht="11.1" customHeight="1" x14ac:dyDescent="0.2">
      <c r="A16" s="51" t="s">
        <v>185</v>
      </c>
      <c r="B16" s="36">
        <v>749</v>
      </c>
      <c r="C16" s="36">
        <v>608</v>
      </c>
      <c r="D16" s="36">
        <v>671</v>
      </c>
      <c r="E16" s="7"/>
      <c r="F16" s="24">
        <f t="shared" si="0"/>
        <v>109.5</v>
      </c>
      <c r="G16" s="24">
        <f t="shared" si="1"/>
        <v>110</v>
      </c>
      <c r="I16" s="4">
        <v>110</v>
      </c>
      <c r="J16" s="4">
        <v>40</v>
      </c>
      <c r="K16" s="4">
        <v>20</v>
      </c>
      <c r="L16" s="4">
        <v>20</v>
      </c>
      <c r="M16" s="4">
        <v>40</v>
      </c>
      <c r="N16" s="4"/>
      <c r="O16" s="56">
        <v>17</v>
      </c>
      <c r="P16" s="56">
        <v>30</v>
      </c>
      <c r="Q16" s="56">
        <v>16</v>
      </c>
      <c r="R16" s="56">
        <v>8</v>
      </c>
      <c r="S16" s="56">
        <v>18</v>
      </c>
      <c r="T16" s="2"/>
    </row>
    <row r="17" spans="1:20" ht="11.1" customHeight="1" x14ac:dyDescent="0.2">
      <c r="A17" s="51" t="s">
        <v>190</v>
      </c>
      <c r="B17" s="36">
        <v>817</v>
      </c>
      <c r="C17" s="36">
        <v>731</v>
      </c>
      <c r="D17" s="36">
        <v>753</v>
      </c>
      <c r="E17" s="7"/>
      <c r="F17" s="24">
        <f t="shared" si="0"/>
        <v>75</v>
      </c>
      <c r="G17" s="24">
        <f t="shared" si="1"/>
        <v>80</v>
      </c>
      <c r="I17" s="4">
        <v>80</v>
      </c>
      <c r="J17" s="4">
        <v>-10</v>
      </c>
      <c r="K17" s="4">
        <v>40</v>
      </c>
      <c r="L17" s="4">
        <v>20</v>
      </c>
      <c r="M17" s="4">
        <v>30</v>
      </c>
      <c r="N17" s="4"/>
      <c r="O17" s="56">
        <v>10</v>
      </c>
      <c r="P17" s="56" t="s">
        <v>74</v>
      </c>
      <c r="Q17" s="56">
        <v>29</v>
      </c>
      <c r="R17" s="56">
        <v>7</v>
      </c>
      <c r="S17" s="56">
        <v>11</v>
      </c>
      <c r="T17" s="2"/>
    </row>
    <row r="18" spans="1:20" ht="11.1" customHeight="1" x14ac:dyDescent="0.2">
      <c r="A18" s="51" t="s">
        <v>187</v>
      </c>
      <c r="B18" s="36">
        <v>849</v>
      </c>
      <c r="C18" s="36">
        <v>629</v>
      </c>
      <c r="D18" s="36">
        <v>685</v>
      </c>
      <c r="E18" s="7"/>
      <c r="F18" s="24">
        <f t="shared" si="0"/>
        <v>192</v>
      </c>
      <c r="G18" s="24">
        <f t="shared" si="1"/>
        <v>190</v>
      </c>
      <c r="I18" s="4">
        <v>190</v>
      </c>
      <c r="J18" s="4">
        <v>30</v>
      </c>
      <c r="K18" s="4">
        <v>30</v>
      </c>
      <c r="L18" s="4">
        <v>60</v>
      </c>
      <c r="M18" s="4">
        <v>70</v>
      </c>
      <c r="N18" s="4"/>
      <c r="O18" s="56">
        <v>29</v>
      </c>
      <c r="P18" s="56">
        <v>24</v>
      </c>
      <c r="Q18" s="56">
        <v>23</v>
      </c>
      <c r="R18" s="56">
        <v>37</v>
      </c>
      <c r="S18" s="56">
        <v>29</v>
      </c>
      <c r="T18" s="2"/>
    </row>
    <row r="19" spans="1:20" ht="11.1" customHeight="1" x14ac:dyDescent="0.2">
      <c r="A19" s="51" t="s">
        <v>210</v>
      </c>
      <c r="B19" s="36">
        <v>742</v>
      </c>
      <c r="C19" s="36">
        <v>765</v>
      </c>
      <c r="D19" s="36">
        <v>692</v>
      </c>
      <c r="E19" s="7"/>
      <c r="F19" s="24">
        <f t="shared" si="0"/>
        <v>13.5</v>
      </c>
      <c r="G19" s="24">
        <f t="shared" ref="G19" si="2">ROUND(F19,-1)</f>
        <v>10</v>
      </c>
      <c r="I19" s="4">
        <v>10</v>
      </c>
      <c r="J19" s="4">
        <v>20</v>
      </c>
      <c r="K19" s="4">
        <v>-10</v>
      </c>
      <c r="L19" s="4">
        <v>0</v>
      </c>
      <c r="M19" s="4">
        <v>0</v>
      </c>
      <c r="N19" s="4"/>
      <c r="O19" s="56">
        <v>2</v>
      </c>
      <c r="P19" s="56">
        <v>17</v>
      </c>
      <c r="Q19" s="56" t="s">
        <v>74</v>
      </c>
      <c r="R19" s="56" t="s">
        <v>74</v>
      </c>
      <c r="S19" s="56">
        <v>1</v>
      </c>
      <c r="T19" s="2"/>
    </row>
    <row r="20" spans="1:20" ht="11.1" customHeight="1" x14ac:dyDescent="0.2">
      <c r="A20" s="51" t="s">
        <v>232</v>
      </c>
      <c r="B20" s="36">
        <v>825</v>
      </c>
      <c r="C20" s="36">
        <v>797</v>
      </c>
      <c r="D20" s="36">
        <v>701</v>
      </c>
      <c r="E20" s="7"/>
      <c r="F20" s="24">
        <f t="shared" si="0"/>
        <v>76</v>
      </c>
      <c r="G20" s="24">
        <f t="shared" ref="G20" si="3">ROUND(F20,-1)</f>
        <v>80</v>
      </c>
      <c r="I20" s="4">
        <v>80</v>
      </c>
      <c r="J20" s="4">
        <v>10</v>
      </c>
      <c r="K20" s="4">
        <v>0</v>
      </c>
      <c r="L20" s="4">
        <v>10</v>
      </c>
      <c r="M20" s="4">
        <v>50</v>
      </c>
      <c r="N20" s="4"/>
      <c r="O20" s="56">
        <v>10</v>
      </c>
      <c r="P20" s="56">
        <v>8</v>
      </c>
      <c r="Q20" s="56">
        <v>1</v>
      </c>
      <c r="R20" s="56">
        <v>5</v>
      </c>
      <c r="S20" s="56">
        <v>22</v>
      </c>
      <c r="T20" s="2"/>
    </row>
    <row r="21" spans="1:20" ht="11.1" customHeight="1" x14ac:dyDescent="0.2">
      <c r="A21" s="51" t="s">
        <v>237</v>
      </c>
      <c r="B21" s="36">
        <v>821</v>
      </c>
      <c r="C21" s="36">
        <v>742</v>
      </c>
      <c r="D21" s="36">
        <v>688</v>
      </c>
      <c r="E21" s="7"/>
      <c r="F21" s="24">
        <f t="shared" ref="F21" si="4">B21-AVERAGE(C21:D21)</f>
        <v>106</v>
      </c>
      <c r="G21" s="24">
        <f t="shared" ref="G21" si="5">ROUND(F21,-1)</f>
        <v>110</v>
      </c>
      <c r="I21" s="4">
        <v>110</v>
      </c>
      <c r="J21" s="4">
        <v>20</v>
      </c>
      <c r="K21" s="4">
        <v>50</v>
      </c>
      <c r="L21" s="4">
        <v>10</v>
      </c>
      <c r="M21" s="4">
        <v>30</v>
      </c>
      <c r="N21" s="4"/>
      <c r="O21" s="56">
        <v>15</v>
      </c>
      <c r="P21" s="56">
        <v>14</v>
      </c>
      <c r="Q21" s="56">
        <v>43</v>
      </c>
      <c r="R21" s="56">
        <v>5</v>
      </c>
      <c r="S21" s="56">
        <v>10</v>
      </c>
      <c r="T21" s="2"/>
    </row>
    <row r="22" spans="1:20" ht="11.1" customHeight="1" x14ac:dyDescent="0.2">
      <c r="A22" s="22"/>
      <c r="B22" s="24"/>
      <c r="C22" s="24"/>
      <c r="D22" s="24"/>
      <c r="E22" s="7"/>
      <c r="F22" s="24"/>
      <c r="G22" s="24"/>
      <c r="I22" s="2"/>
      <c r="K22" s="17"/>
      <c r="L22" s="2"/>
      <c r="M22" s="17"/>
      <c r="N22" s="17"/>
      <c r="O22" s="104"/>
      <c r="T22" s="2"/>
    </row>
    <row r="23" spans="1:20" ht="12.95" customHeight="1" x14ac:dyDescent="0.2">
      <c r="A23" s="8" t="s">
        <v>116</v>
      </c>
      <c r="B23" s="24"/>
      <c r="C23" s="24"/>
      <c r="D23" s="24"/>
      <c r="E23" s="7"/>
      <c r="F23" s="24"/>
      <c r="G23" s="24"/>
      <c r="I23" s="8"/>
      <c r="K23" s="17"/>
      <c r="L23" s="2"/>
      <c r="M23" s="17"/>
      <c r="N23" s="17"/>
      <c r="O23" s="104"/>
      <c r="T23" s="2"/>
    </row>
    <row r="24" spans="1:20" ht="11.45" customHeight="1" x14ac:dyDescent="0.2">
      <c r="A24" s="8"/>
      <c r="B24" s="181" t="s">
        <v>92</v>
      </c>
      <c r="C24" s="181"/>
      <c r="D24" s="181"/>
      <c r="E24" s="52"/>
      <c r="F24" s="105"/>
      <c r="G24" s="105"/>
      <c r="I24" s="8"/>
      <c r="K24" s="17"/>
      <c r="L24" s="2"/>
      <c r="M24" s="17"/>
      <c r="N24" s="17"/>
      <c r="O24" s="104"/>
      <c r="T24" s="2"/>
    </row>
    <row r="25" spans="1:20" ht="27.6" customHeight="1" x14ac:dyDescent="0.2">
      <c r="A25" s="8"/>
      <c r="B25" s="220" t="s">
        <v>122</v>
      </c>
      <c r="C25" s="220" t="s">
        <v>123</v>
      </c>
      <c r="D25" s="220" t="s">
        <v>94</v>
      </c>
      <c r="E25" s="108"/>
      <c r="F25" s="221" t="s">
        <v>221</v>
      </c>
      <c r="G25" s="221"/>
      <c r="I25" s="217" t="s">
        <v>128</v>
      </c>
      <c r="J25" s="217"/>
      <c r="K25" s="217"/>
      <c r="L25" s="217"/>
      <c r="M25" s="217"/>
      <c r="N25" s="9"/>
      <c r="O25" s="218" t="s">
        <v>127</v>
      </c>
      <c r="P25" s="218"/>
      <c r="Q25" s="218"/>
      <c r="R25" s="218"/>
      <c r="S25" s="218"/>
      <c r="T25" s="2"/>
    </row>
    <row r="26" spans="1:20" ht="17.100000000000001" customHeight="1" x14ac:dyDescent="0.2">
      <c r="A26" s="8"/>
      <c r="B26" s="220"/>
      <c r="C26" s="220"/>
      <c r="D26" s="220"/>
      <c r="E26" s="109"/>
      <c r="F26" s="52" t="s">
        <v>219</v>
      </c>
      <c r="G26" s="52" t="s">
        <v>220</v>
      </c>
      <c r="I26" s="19" t="s">
        <v>4</v>
      </c>
      <c r="J26" s="19" t="s">
        <v>0</v>
      </c>
      <c r="K26" s="19" t="s">
        <v>1</v>
      </c>
      <c r="L26" s="19" t="s">
        <v>2</v>
      </c>
      <c r="M26" s="19" t="s">
        <v>3</v>
      </c>
      <c r="N26" s="19"/>
      <c r="O26" s="18" t="s">
        <v>4</v>
      </c>
      <c r="P26" s="18" t="s">
        <v>0</v>
      </c>
      <c r="Q26" s="18" t="s">
        <v>1</v>
      </c>
      <c r="R26" s="18" t="s">
        <v>2</v>
      </c>
      <c r="S26" s="18" t="s">
        <v>3</v>
      </c>
      <c r="T26" s="2"/>
    </row>
    <row r="27" spans="1:20" ht="12.95" customHeight="1" x14ac:dyDescent="0.2">
      <c r="A27" t="s">
        <v>25</v>
      </c>
      <c r="B27" s="24">
        <v>796</v>
      </c>
      <c r="C27" s="24">
        <v>725</v>
      </c>
      <c r="D27" s="24">
        <v>688</v>
      </c>
      <c r="E27" s="7"/>
      <c r="F27" s="24">
        <v>89.5</v>
      </c>
      <c r="G27" s="24">
        <v>90</v>
      </c>
      <c r="I27" s="4">
        <v>90</v>
      </c>
      <c r="J27" s="4">
        <v>0</v>
      </c>
      <c r="K27" s="4">
        <v>20</v>
      </c>
      <c r="L27" s="4">
        <v>30</v>
      </c>
      <c r="M27" s="4">
        <v>40</v>
      </c>
      <c r="N27" s="4"/>
      <c r="O27" s="56">
        <v>13</v>
      </c>
      <c r="P27" s="56" t="s">
        <v>74</v>
      </c>
      <c r="Q27" s="56">
        <v>18</v>
      </c>
      <c r="R27" s="56">
        <v>14</v>
      </c>
      <c r="S27" s="56">
        <v>17</v>
      </c>
      <c r="T27" s="2"/>
    </row>
    <row r="28" spans="1:20" ht="12.95" customHeight="1" x14ac:dyDescent="0.2">
      <c r="A28" s="50" t="s">
        <v>26</v>
      </c>
      <c r="B28" s="24">
        <v>794</v>
      </c>
      <c r="C28" s="24">
        <v>718</v>
      </c>
      <c r="D28" s="24">
        <v>731</v>
      </c>
      <c r="E28" s="7"/>
      <c r="F28" s="24">
        <v>69.5</v>
      </c>
      <c r="G28" s="24">
        <v>70</v>
      </c>
      <c r="I28" s="4">
        <v>70</v>
      </c>
      <c r="J28" s="4">
        <v>-10</v>
      </c>
      <c r="K28" s="4">
        <v>10</v>
      </c>
      <c r="L28" s="4">
        <v>50</v>
      </c>
      <c r="M28" s="4">
        <v>20</v>
      </c>
      <c r="N28" s="4"/>
      <c r="O28" s="56">
        <v>10</v>
      </c>
      <c r="P28" s="56" t="s">
        <v>74</v>
      </c>
      <c r="Q28" s="56">
        <v>8</v>
      </c>
      <c r="R28" s="56">
        <v>24</v>
      </c>
      <c r="S28" s="56">
        <v>7</v>
      </c>
      <c r="T28" s="2"/>
    </row>
    <row r="29" spans="1:20" ht="12.95" customHeight="1" x14ac:dyDescent="0.2">
      <c r="A29" s="50" t="s">
        <v>27</v>
      </c>
      <c r="B29" s="24">
        <v>811</v>
      </c>
      <c r="C29" s="24">
        <v>708</v>
      </c>
      <c r="D29" s="24">
        <v>758</v>
      </c>
      <c r="E29" s="7"/>
      <c r="F29" s="24">
        <v>78</v>
      </c>
      <c r="G29" s="24">
        <v>80</v>
      </c>
      <c r="I29" s="4">
        <v>80</v>
      </c>
      <c r="J29" s="4">
        <v>10</v>
      </c>
      <c r="K29" s="4">
        <v>10</v>
      </c>
      <c r="L29" s="4">
        <v>20</v>
      </c>
      <c r="M29" s="4">
        <v>50</v>
      </c>
      <c r="N29" s="4"/>
      <c r="O29" s="56">
        <v>11</v>
      </c>
      <c r="P29" s="56">
        <v>4</v>
      </c>
      <c r="Q29" s="56">
        <v>5</v>
      </c>
      <c r="R29" s="56">
        <v>7</v>
      </c>
      <c r="S29" s="56">
        <v>20</v>
      </c>
      <c r="T29" s="2"/>
    </row>
    <row r="30" spans="1:20" ht="12.95" customHeight="1" x14ac:dyDescent="0.2">
      <c r="A30" s="50" t="s">
        <v>118</v>
      </c>
      <c r="B30" s="24">
        <v>786</v>
      </c>
      <c r="C30" s="24">
        <v>740</v>
      </c>
      <c r="D30" s="24">
        <v>720</v>
      </c>
      <c r="E30" s="7"/>
      <c r="F30" s="24">
        <v>56</v>
      </c>
      <c r="G30" s="24">
        <v>60</v>
      </c>
      <c r="I30" s="4">
        <v>60</v>
      </c>
      <c r="J30" s="4">
        <v>10</v>
      </c>
      <c r="K30" s="4">
        <v>20</v>
      </c>
      <c r="L30" s="4">
        <v>0</v>
      </c>
      <c r="M30" s="4">
        <v>30</v>
      </c>
      <c r="N30" s="4"/>
      <c r="O30" s="56">
        <v>8</v>
      </c>
      <c r="P30" s="56">
        <v>8</v>
      </c>
      <c r="Q30" s="56">
        <v>15</v>
      </c>
      <c r="R30" s="56" t="s">
        <v>74</v>
      </c>
      <c r="S30" s="56">
        <v>13</v>
      </c>
      <c r="T30" s="2"/>
    </row>
    <row r="31" spans="1:20" ht="12.95" customHeight="1" x14ac:dyDescent="0.2">
      <c r="A31" s="50" t="s">
        <v>141</v>
      </c>
      <c r="B31" s="24">
        <v>935</v>
      </c>
      <c r="C31" s="24">
        <v>738</v>
      </c>
      <c r="D31" s="24">
        <v>781</v>
      </c>
      <c r="E31" s="7"/>
      <c r="F31" s="24">
        <v>175.5</v>
      </c>
      <c r="G31" s="24">
        <v>180</v>
      </c>
      <c r="I31" s="4">
        <v>180</v>
      </c>
      <c r="J31" s="4">
        <v>-10</v>
      </c>
      <c r="K31" s="4">
        <v>20</v>
      </c>
      <c r="L31" s="4">
        <v>40</v>
      </c>
      <c r="M31" s="4">
        <v>130</v>
      </c>
      <c r="N31" s="4"/>
      <c r="O31" s="56">
        <v>23</v>
      </c>
      <c r="P31" s="56" t="s">
        <v>74</v>
      </c>
      <c r="Q31" s="56">
        <v>14</v>
      </c>
      <c r="R31" s="56">
        <v>16</v>
      </c>
      <c r="S31" s="56">
        <v>49</v>
      </c>
      <c r="T31" s="2"/>
    </row>
    <row r="32" spans="1:20" ht="12.95" customHeight="1" x14ac:dyDescent="0.2">
      <c r="A32" s="50" t="s">
        <v>162</v>
      </c>
      <c r="B32" s="24">
        <v>866</v>
      </c>
      <c r="C32" s="24">
        <v>774</v>
      </c>
      <c r="D32" s="24">
        <v>743</v>
      </c>
      <c r="E32" s="7"/>
      <c r="F32" s="24">
        <v>107.5</v>
      </c>
      <c r="G32" s="24">
        <v>110</v>
      </c>
      <c r="I32" s="4">
        <v>110</v>
      </c>
      <c r="J32" s="4">
        <v>10</v>
      </c>
      <c r="K32" s="4">
        <v>30</v>
      </c>
      <c r="L32" s="4">
        <v>0</v>
      </c>
      <c r="M32" s="4">
        <v>60</v>
      </c>
      <c r="N32" s="4"/>
      <c r="O32" s="56">
        <v>14</v>
      </c>
      <c r="P32" s="56">
        <v>8</v>
      </c>
      <c r="Q32" s="56">
        <v>24</v>
      </c>
      <c r="R32" s="56">
        <v>1</v>
      </c>
      <c r="S32" s="56">
        <v>24</v>
      </c>
      <c r="T32" s="2"/>
    </row>
    <row r="33" spans="1:20" ht="12.95" customHeight="1" x14ac:dyDescent="0.2">
      <c r="A33" s="50" t="s">
        <v>165</v>
      </c>
      <c r="B33" s="24">
        <v>914</v>
      </c>
      <c r="C33" s="24">
        <v>750</v>
      </c>
      <c r="D33" s="24">
        <v>750</v>
      </c>
      <c r="E33" s="7"/>
      <c r="F33" s="24">
        <v>164</v>
      </c>
      <c r="G33" s="24">
        <v>160</v>
      </c>
      <c r="I33" s="4">
        <v>160</v>
      </c>
      <c r="J33" s="4">
        <v>20</v>
      </c>
      <c r="K33" s="4">
        <v>-10</v>
      </c>
      <c r="L33" s="4">
        <v>50</v>
      </c>
      <c r="M33" s="4">
        <v>100</v>
      </c>
      <c r="N33" s="4"/>
      <c r="O33" s="56">
        <v>22</v>
      </c>
      <c r="P33" s="56">
        <v>18</v>
      </c>
      <c r="Q33" s="56" t="s">
        <v>74</v>
      </c>
      <c r="R33" s="56">
        <v>22</v>
      </c>
      <c r="S33" s="56">
        <v>39</v>
      </c>
      <c r="T33" s="2"/>
    </row>
    <row r="34" spans="1:20" ht="12.95" customHeight="1" x14ac:dyDescent="0.2">
      <c r="A34" s="22" t="s">
        <v>177</v>
      </c>
      <c r="B34" s="36">
        <v>955</v>
      </c>
      <c r="C34" s="36">
        <v>809</v>
      </c>
      <c r="D34" s="36">
        <v>756</v>
      </c>
      <c r="E34" s="7"/>
      <c r="F34" s="24">
        <f t="shared" ref="F34:F39" si="6">B34-AVERAGE(C34:D34)</f>
        <v>172.5</v>
      </c>
      <c r="G34" s="24">
        <f t="shared" si="1"/>
        <v>170</v>
      </c>
      <c r="I34" s="4">
        <v>170</v>
      </c>
      <c r="J34" s="4">
        <v>0</v>
      </c>
      <c r="K34" s="4">
        <v>0</v>
      </c>
      <c r="L34" s="4">
        <v>50</v>
      </c>
      <c r="M34" s="4">
        <v>120</v>
      </c>
      <c r="N34" s="4"/>
      <c r="O34" s="56">
        <v>22</v>
      </c>
      <c r="P34" s="56">
        <v>3</v>
      </c>
      <c r="Q34" s="56">
        <v>2</v>
      </c>
      <c r="R34" s="56">
        <v>21</v>
      </c>
      <c r="S34" s="56">
        <v>44</v>
      </c>
      <c r="T34" s="2"/>
    </row>
    <row r="35" spans="1:20" ht="12.95" customHeight="1" x14ac:dyDescent="0.2">
      <c r="A35" s="51" t="s">
        <v>185</v>
      </c>
      <c r="B35" s="36">
        <v>876</v>
      </c>
      <c r="C35" s="36">
        <v>749</v>
      </c>
      <c r="D35" s="36">
        <v>836</v>
      </c>
      <c r="E35" s="7"/>
      <c r="F35" s="24">
        <f t="shared" si="6"/>
        <v>83.5</v>
      </c>
      <c r="G35" s="24">
        <f t="shared" si="1"/>
        <v>80</v>
      </c>
      <c r="I35" s="4">
        <v>80</v>
      </c>
      <c r="J35" s="4">
        <v>10</v>
      </c>
      <c r="K35" s="4">
        <v>30</v>
      </c>
      <c r="L35" s="4">
        <v>10</v>
      </c>
      <c r="M35" s="4">
        <v>40</v>
      </c>
      <c r="N35" s="4"/>
      <c r="O35" s="56">
        <v>11</v>
      </c>
      <c r="P35" s="56">
        <v>5</v>
      </c>
      <c r="Q35" s="56">
        <v>22</v>
      </c>
      <c r="R35" s="56">
        <v>3</v>
      </c>
      <c r="S35" s="56">
        <v>14</v>
      </c>
      <c r="T35" s="2"/>
    </row>
    <row r="36" spans="1:20" ht="12.95" customHeight="1" x14ac:dyDescent="0.2">
      <c r="A36" s="51" t="s">
        <v>190</v>
      </c>
      <c r="B36" s="36">
        <v>946</v>
      </c>
      <c r="C36" s="36">
        <v>782</v>
      </c>
      <c r="D36" s="36">
        <v>901</v>
      </c>
      <c r="E36" s="7"/>
      <c r="F36" s="24">
        <f t="shared" si="6"/>
        <v>104.5</v>
      </c>
      <c r="G36" s="24">
        <f t="shared" si="1"/>
        <v>100</v>
      </c>
      <c r="I36" s="4">
        <v>100</v>
      </c>
      <c r="J36" s="4">
        <v>20</v>
      </c>
      <c r="K36" s="4">
        <v>-10</v>
      </c>
      <c r="L36" s="4">
        <v>60</v>
      </c>
      <c r="M36" s="4">
        <v>40</v>
      </c>
      <c r="N36" s="4"/>
      <c r="O36" s="56">
        <v>12</v>
      </c>
      <c r="P36" s="56">
        <v>13</v>
      </c>
      <c r="Q36" s="56" t="s">
        <v>74</v>
      </c>
      <c r="R36" s="56">
        <v>25</v>
      </c>
      <c r="S36" s="56">
        <v>12</v>
      </c>
      <c r="T36" s="2"/>
    </row>
    <row r="37" spans="1:20" ht="12.95" customHeight="1" x14ac:dyDescent="0.2">
      <c r="A37" s="51" t="s">
        <v>187</v>
      </c>
      <c r="B37" s="36">
        <v>1004</v>
      </c>
      <c r="C37" s="36">
        <v>772</v>
      </c>
      <c r="D37" s="36">
        <v>803</v>
      </c>
      <c r="E37" s="7"/>
      <c r="F37" s="24">
        <f t="shared" si="6"/>
        <v>216.5</v>
      </c>
      <c r="G37" s="24">
        <f t="shared" si="1"/>
        <v>220</v>
      </c>
      <c r="I37" s="4">
        <v>220</v>
      </c>
      <c r="J37" s="4">
        <v>0</v>
      </c>
      <c r="K37" s="4">
        <v>40</v>
      </c>
      <c r="L37" s="4">
        <v>60</v>
      </c>
      <c r="M37" s="4">
        <v>110</v>
      </c>
      <c r="N37" s="4"/>
      <c r="O37" s="56">
        <v>27</v>
      </c>
      <c r="P37" s="56">
        <v>3</v>
      </c>
      <c r="Q37" s="56">
        <v>30</v>
      </c>
      <c r="R37" s="56">
        <v>26</v>
      </c>
      <c r="S37" s="56">
        <v>40</v>
      </c>
      <c r="T37" s="2"/>
    </row>
    <row r="38" spans="1:20" ht="12.95" customHeight="1" x14ac:dyDescent="0.2">
      <c r="A38" s="51" t="s">
        <v>210</v>
      </c>
      <c r="B38" s="36">
        <v>922</v>
      </c>
      <c r="C38" s="36">
        <v>870</v>
      </c>
      <c r="D38" s="36">
        <v>820</v>
      </c>
      <c r="E38" s="7"/>
      <c r="F38" s="24">
        <f t="shared" si="6"/>
        <v>77</v>
      </c>
      <c r="G38" s="24">
        <f t="shared" ref="G38:G39" si="7">ROUND(F38,-1)</f>
        <v>80</v>
      </c>
      <c r="I38" s="4">
        <v>80</v>
      </c>
      <c r="J38" s="4">
        <v>0</v>
      </c>
      <c r="K38" s="4">
        <v>30</v>
      </c>
      <c r="L38" s="4">
        <v>10</v>
      </c>
      <c r="M38" s="4">
        <v>30</v>
      </c>
      <c r="N38" s="4"/>
      <c r="O38" s="56">
        <v>9</v>
      </c>
      <c r="P38" s="56">
        <v>2</v>
      </c>
      <c r="Q38" s="56">
        <v>22</v>
      </c>
      <c r="R38" s="56">
        <v>5</v>
      </c>
      <c r="S38" s="56">
        <v>9</v>
      </c>
      <c r="T38" s="2"/>
    </row>
    <row r="39" spans="1:20" ht="12.95" customHeight="1" x14ac:dyDescent="0.2">
      <c r="A39" s="51" t="s">
        <v>232</v>
      </c>
      <c r="B39" s="36">
        <v>977</v>
      </c>
      <c r="C39" s="36">
        <v>883</v>
      </c>
      <c r="D39" s="36">
        <v>895</v>
      </c>
      <c r="E39" s="7"/>
      <c r="F39" s="24">
        <f t="shared" si="6"/>
        <v>88</v>
      </c>
      <c r="G39" s="24">
        <f t="shared" si="7"/>
        <v>90</v>
      </c>
      <c r="I39" s="4">
        <v>90</v>
      </c>
      <c r="J39" s="4">
        <v>0</v>
      </c>
      <c r="K39" s="4">
        <v>0</v>
      </c>
      <c r="L39" s="4">
        <v>40</v>
      </c>
      <c r="M39" s="4">
        <v>40</v>
      </c>
      <c r="N39" s="4"/>
      <c r="O39" s="56">
        <v>10</v>
      </c>
      <c r="P39" s="56">
        <v>2</v>
      </c>
      <c r="Q39" s="56">
        <v>2</v>
      </c>
      <c r="R39" s="56">
        <v>14</v>
      </c>
      <c r="S39" s="56">
        <v>14</v>
      </c>
      <c r="T39" s="2"/>
    </row>
    <row r="40" spans="1:20" ht="12.95" customHeight="1" x14ac:dyDescent="0.2">
      <c r="A40" s="51" t="s">
        <v>237</v>
      </c>
      <c r="B40" s="36">
        <v>933</v>
      </c>
      <c r="C40" s="36">
        <v>855</v>
      </c>
      <c r="D40" s="36">
        <v>881</v>
      </c>
      <c r="E40" s="7"/>
      <c r="F40" s="24">
        <f t="shared" ref="F40" si="8">B40-AVERAGE(C40:D40)</f>
        <v>65</v>
      </c>
      <c r="G40" s="24">
        <f t="shared" ref="G40" si="9">ROUND(F40,-1)</f>
        <v>70</v>
      </c>
      <c r="I40" s="4">
        <v>70</v>
      </c>
      <c r="J40" s="4">
        <v>30</v>
      </c>
      <c r="K40" s="4">
        <v>0</v>
      </c>
      <c r="L40" s="4">
        <v>0</v>
      </c>
      <c r="M40" s="4">
        <v>30</v>
      </c>
      <c r="N40" s="4"/>
      <c r="O40" s="56">
        <v>7</v>
      </c>
      <c r="P40" s="56">
        <v>20</v>
      </c>
      <c r="Q40" s="56">
        <v>0</v>
      </c>
      <c r="R40" s="56">
        <v>2</v>
      </c>
      <c r="S40" s="56">
        <v>12</v>
      </c>
      <c r="T40" s="2"/>
    </row>
    <row r="41" spans="1:20" ht="12.95" customHeight="1" x14ac:dyDescent="0.2">
      <c r="A41" s="22"/>
      <c r="B41" s="24"/>
      <c r="C41" s="24"/>
      <c r="D41" s="24"/>
      <c r="E41" s="7"/>
      <c r="F41" s="24"/>
      <c r="G41" s="24"/>
      <c r="I41" s="2"/>
      <c r="K41" s="17"/>
      <c r="L41" s="2"/>
      <c r="M41" s="17"/>
      <c r="N41" s="17"/>
      <c r="O41" s="104"/>
      <c r="T41" s="2"/>
    </row>
    <row r="42" spans="1:20" ht="12.95" customHeight="1" x14ac:dyDescent="0.2">
      <c r="A42" s="8" t="s">
        <v>115</v>
      </c>
      <c r="B42" s="24"/>
      <c r="C42" s="24"/>
      <c r="D42" s="24"/>
      <c r="E42" s="7"/>
      <c r="F42" s="24"/>
      <c r="G42" s="24"/>
      <c r="I42" s="8"/>
      <c r="K42" s="17"/>
      <c r="L42" s="2"/>
      <c r="M42" s="17"/>
      <c r="N42" s="17"/>
      <c r="O42" s="104"/>
      <c r="T42" s="2"/>
    </row>
    <row r="43" spans="1:20" ht="11.45" customHeight="1" x14ac:dyDescent="0.2">
      <c r="A43" s="8"/>
      <c r="B43" s="181" t="s">
        <v>92</v>
      </c>
      <c r="C43" s="181"/>
      <c r="D43" s="181"/>
      <c r="E43" s="52"/>
      <c r="F43" s="105"/>
      <c r="G43" s="105"/>
      <c r="I43" s="8"/>
      <c r="K43" s="17"/>
      <c r="L43" s="2"/>
      <c r="M43" s="17"/>
      <c r="N43" s="17"/>
      <c r="O43" s="104"/>
      <c r="T43" s="2"/>
    </row>
    <row r="44" spans="1:20" ht="27.6" customHeight="1" x14ac:dyDescent="0.2">
      <c r="A44" s="8"/>
      <c r="B44" s="220" t="s">
        <v>122</v>
      </c>
      <c r="C44" s="220" t="s">
        <v>123</v>
      </c>
      <c r="D44" s="220" t="s">
        <v>94</v>
      </c>
      <c r="E44" s="108"/>
      <c r="F44" s="221" t="s">
        <v>221</v>
      </c>
      <c r="G44" s="221"/>
      <c r="I44" s="217" t="s">
        <v>128</v>
      </c>
      <c r="J44" s="217"/>
      <c r="K44" s="217"/>
      <c r="L44" s="217"/>
      <c r="M44" s="217"/>
      <c r="N44" s="9"/>
      <c r="O44" s="218" t="s">
        <v>127</v>
      </c>
      <c r="P44" s="218"/>
      <c r="Q44" s="218"/>
      <c r="R44" s="218"/>
      <c r="S44" s="218"/>
      <c r="T44" s="2"/>
    </row>
    <row r="45" spans="1:20" ht="17.100000000000001" customHeight="1" x14ac:dyDescent="0.2">
      <c r="A45" s="8"/>
      <c r="B45" s="220"/>
      <c r="C45" s="220"/>
      <c r="D45" s="220"/>
      <c r="E45" s="109"/>
      <c r="F45" s="52" t="s">
        <v>219</v>
      </c>
      <c r="G45" s="52" t="s">
        <v>220</v>
      </c>
      <c r="I45" s="19" t="s">
        <v>4</v>
      </c>
      <c r="J45" s="19" t="s">
        <v>0</v>
      </c>
      <c r="K45" s="19" t="s">
        <v>1</v>
      </c>
      <c r="L45" s="19" t="s">
        <v>2</v>
      </c>
      <c r="M45" s="19" t="s">
        <v>3</v>
      </c>
      <c r="N45" s="19"/>
      <c r="O45" s="18" t="s">
        <v>4</v>
      </c>
      <c r="P45" s="18" t="s">
        <v>0</v>
      </c>
      <c r="Q45" s="18" t="s">
        <v>1</v>
      </c>
      <c r="R45" s="18" t="s">
        <v>2</v>
      </c>
      <c r="S45" s="18" t="s">
        <v>3</v>
      </c>
      <c r="T45" s="2"/>
    </row>
    <row r="46" spans="1:20" ht="12.95" customHeight="1" x14ac:dyDescent="0.2">
      <c r="A46" t="s">
        <v>25</v>
      </c>
      <c r="B46" s="24">
        <v>424</v>
      </c>
      <c r="C46" s="24">
        <v>387</v>
      </c>
      <c r="D46" s="24">
        <v>398</v>
      </c>
      <c r="E46" s="7"/>
      <c r="F46" s="24">
        <v>31.5</v>
      </c>
      <c r="G46" s="24">
        <v>30</v>
      </c>
      <c r="I46" s="4">
        <v>30</v>
      </c>
      <c r="J46" s="4">
        <v>-10</v>
      </c>
      <c r="K46" s="4">
        <v>0</v>
      </c>
      <c r="L46" s="4">
        <v>0</v>
      </c>
      <c r="M46" s="4">
        <v>40</v>
      </c>
      <c r="N46" s="4"/>
      <c r="O46" s="56">
        <v>8</v>
      </c>
      <c r="P46" s="56" t="s">
        <v>74</v>
      </c>
      <c r="Q46" s="56">
        <v>2</v>
      </c>
      <c r="R46" s="56" t="s">
        <v>74</v>
      </c>
      <c r="S46" s="56">
        <v>37</v>
      </c>
      <c r="T46" s="2"/>
    </row>
    <row r="47" spans="1:20" ht="12.95" customHeight="1" x14ac:dyDescent="0.2">
      <c r="A47" s="50" t="s">
        <v>26</v>
      </c>
      <c r="B47" s="24">
        <v>461</v>
      </c>
      <c r="C47" s="24">
        <v>404</v>
      </c>
      <c r="D47" s="24">
        <v>436</v>
      </c>
      <c r="E47" s="7"/>
      <c r="F47" s="24">
        <v>41</v>
      </c>
      <c r="G47" s="24">
        <v>40</v>
      </c>
      <c r="I47" s="4">
        <v>40</v>
      </c>
      <c r="J47" s="4">
        <v>10</v>
      </c>
      <c r="K47" s="4">
        <v>-10</v>
      </c>
      <c r="L47" s="4">
        <v>20</v>
      </c>
      <c r="M47" s="4">
        <v>20</v>
      </c>
      <c r="N47" s="4"/>
      <c r="O47" s="56">
        <v>10</v>
      </c>
      <c r="P47" s="56">
        <v>10</v>
      </c>
      <c r="Q47" s="56" t="s">
        <v>74</v>
      </c>
      <c r="R47" s="56">
        <v>15</v>
      </c>
      <c r="S47" s="56">
        <v>15</v>
      </c>
      <c r="T47" s="2"/>
    </row>
    <row r="48" spans="1:20" ht="12.95" customHeight="1" x14ac:dyDescent="0.2">
      <c r="A48" s="50" t="s">
        <v>27</v>
      </c>
      <c r="B48" s="24">
        <v>487</v>
      </c>
      <c r="C48" s="24">
        <v>395</v>
      </c>
      <c r="D48" s="24">
        <v>445</v>
      </c>
      <c r="E48" s="7"/>
      <c r="F48" s="24">
        <v>67</v>
      </c>
      <c r="G48" s="24">
        <v>70</v>
      </c>
      <c r="I48" s="4">
        <v>70</v>
      </c>
      <c r="J48" s="4">
        <v>0</v>
      </c>
      <c r="K48" s="4">
        <v>10</v>
      </c>
      <c r="L48" s="4">
        <v>0</v>
      </c>
      <c r="M48" s="4">
        <v>60</v>
      </c>
      <c r="N48" s="4"/>
      <c r="O48" s="56">
        <v>16</v>
      </c>
      <c r="P48" s="56">
        <v>7</v>
      </c>
      <c r="Q48" s="56">
        <v>12</v>
      </c>
      <c r="R48" s="56" t="s">
        <v>74</v>
      </c>
      <c r="S48" s="56">
        <v>42</v>
      </c>
      <c r="T48" s="2"/>
    </row>
    <row r="49" spans="1:20" ht="12.95" customHeight="1" x14ac:dyDescent="0.2">
      <c r="A49" s="50" t="s">
        <v>118</v>
      </c>
      <c r="B49" s="24">
        <v>437</v>
      </c>
      <c r="C49" s="24">
        <v>399</v>
      </c>
      <c r="D49" s="24">
        <v>430</v>
      </c>
      <c r="E49" s="7"/>
      <c r="F49" s="24">
        <v>22.5</v>
      </c>
      <c r="G49" s="24">
        <v>20</v>
      </c>
      <c r="I49" s="4">
        <v>20</v>
      </c>
      <c r="J49" s="4">
        <v>0</v>
      </c>
      <c r="K49" s="4">
        <v>0</v>
      </c>
      <c r="L49" s="4">
        <v>0</v>
      </c>
      <c r="M49" s="4">
        <v>10</v>
      </c>
      <c r="N49" s="4"/>
      <c r="O49" s="56">
        <v>5</v>
      </c>
      <c r="P49" s="56">
        <v>4</v>
      </c>
      <c r="Q49" s="56">
        <v>5</v>
      </c>
      <c r="R49" s="56">
        <v>2</v>
      </c>
      <c r="S49" s="56">
        <v>9</v>
      </c>
      <c r="T49" s="2"/>
    </row>
    <row r="50" spans="1:20" ht="12.95" customHeight="1" x14ac:dyDescent="0.2">
      <c r="A50" s="50" t="s">
        <v>141</v>
      </c>
      <c r="B50" s="24">
        <v>539</v>
      </c>
      <c r="C50" s="24">
        <v>420</v>
      </c>
      <c r="D50" s="24">
        <v>422</v>
      </c>
      <c r="E50" s="7"/>
      <c r="F50" s="24">
        <v>118</v>
      </c>
      <c r="G50" s="24">
        <v>120</v>
      </c>
      <c r="I50" s="4">
        <v>120</v>
      </c>
      <c r="J50" s="4">
        <v>10</v>
      </c>
      <c r="K50" s="4">
        <v>10</v>
      </c>
      <c r="L50" s="4">
        <v>20</v>
      </c>
      <c r="M50" s="4">
        <v>80</v>
      </c>
      <c r="N50" s="4"/>
      <c r="O50" s="56">
        <v>28</v>
      </c>
      <c r="P50" s="56">
        <v>14</v>
      </c>
      <c r="Q50" s="56">
        <v>8</v>
      </c>
      <c r="R50" s="56">
        <v>15</v>
      </c>
      <c r="S50" s="56">
        <v>55</v>
      </c>
      <c r="T50" s="2"/>
    </row>
    <row r="51" spans="1:20" ht="12.95" customHeight="1" x14ac:dyDescent="0.2">
      <c r="A51" s="50" t="s">
        <v>162</v>
      </c>
      <c r="B51" s="24">
        <v>500</v>
      </c>
      <c r="C51" s="24">
        <v>405</v>
      </c>
      <c r="D51" s="24">
        <v>483</v>
      </c>
      <c r="E51" s="7"/>
      <c r="F51" s="24">
        <v>56</v>
      </c>
      <c r="G51" s="24">
        <v>60</v>
      </c>
      <c r="I51" s="4">
        <v>60</v>
      </c>
      <c r="J51" s="4">
        <v>10</v>
      </c>
      <c r="K51" s="4">
        <v>0</v>
      </c>
      <c r="L51" s="4">
        <v>30</v>
      </c>
      <c r="M51" s="4">
        <v>20</v>
      </c>
      <c r="N51" s="4"/>
      <c r="O51" s="56">
        <v>13</v>
      </c>
      <c r="P51" s="56">
        <v>7</v>
      </c>
      <c r="Q51" s="56">
        <v>2</v>
      </c>
      <c r="R51" s="56">
        <v>26</v>
      </c>
      <c r="S51" s="56">
        <v>10</v>
      </c>
      <c r="T51" s="2"/>
    </row>
    <row r="52" spans="1:20" ht="12.95" customHeight="1" x14ac:dyDescent="0.2">
      <c r="A52" s="50" t="s">
        <v>165</v>
      </c>
      <c r="B52" s="24">
        <v>538</v>
      </c>
      <c r="C52" s="24">
        <v>439</v>
      </c>
      <c r="D52" s="24">
        <v>421</v>
      </c>
      <c r="E52" s="7"/>
      <c r="F52" s="24">
        <v>108</v>
      </c>
      <c r="G52" s="24">
        <v>110</v>
      </c>
      <c r="I52" s="4">
        <v>110</v>
      </c>
      <c r="J52" s="4">
        <v>0</v>
      </c>
      <c r="K52" s="4">
        <v>10</v>
      </c>
      <c r="L52" s="4">
        <v>40</v>
      </c>
      <c r="M52" s="4">
        <v>60</v>
      </c>
      <c r="N52" s="4"/>
      <c r="O52" s="56">
        <v>25</v>
      </c>
      <c r="P52" s="56" t="s">
        <v>74</v>
      </c>
      <c r="Q52" s="56">
        <v>10</v>
      </c>
      <c r="R52" s="56">
        <v>33</v>
      </c>
      <c r="S52" s="56">
        <v>41</v>
      </c>
      <c r="T52" s="2"/>
    </row>
    <row r="53" spans="1:20" ht="12.95" customHeight="1" x14ac:dyDescent="0.2">
      <c r="A53" s="22" t="s">
        <v>177</v>
      </c>
      <c r="B53" s="36">
        <v>569</v>
      </c>
      <c r="C53" s="36">
        <v>462</v>
      </c>
      <c r="D53" s="36">
        <v>387</v>
      </c>
      <c r="E53" s="7"/>
      <c r="F53" s="24">
        <f t="shared" ref="F53:F58" si="10">B53-AVERAGE(C53:D53)</f>
        <v>144.5</v>
      </c>
      <c r="G53" s="24">
        <f t="shared" si="1"/>
        <v>140</v>
      </c>
      <c r="I53" s="4">
        <v>140</v>
      </c>
      <c r="J53" s="4">
        <v>10</v>
      </c>
      <c r="K53" s="4">
        <v>10</v>
      </c>
      <c r="L53" s="4">
        <v>50</v>
      </c>
      <c r="M53" s="4">
        <v>80</v>
      </c>
      <c r="N53" s="4"/>
      <c r="O53" s="56">
        <v>34</v>
      </c>
      <c r="P53" s="56">
        <v>12</v>
      </c>
      <c r="Q53" s="56">
        <v>10</v>
      </c>
      <c r="R53" s="56">
        <v>41</v>
      </c>
      <c r="S53" s="56">
        <v>49</v>
      </c>
      <c r="T53" s="2"/>
    </row>
    <row r="54" spans="1:20" ht="12.95" customHeight="1" x14ac:dyDescent="0.2">
      <c r="A54" s="51" t="s">
        <v>185</v>
      </c>
      <c r="B54" s="36">
        <v>497</v>
      </c>
      <c r="C54" s="36">
        <v>421</v>
      </c>
      <c r="D54" s="36">
        <v>416</v>
      </c>
      <c r="E54" s="7"/>
      <c r="F54" s="24">
        <f t="shared" si="10"/>
        <v>78.5</v>
      </c>
      <c r="G54" s="24">
        <f t="shared" si="1"/>
        <v>80</v>
      </c>
      <c r="I54" s="4">
        <v>80</v>
      </c>
      <c r="J54" s="4">
        <v>20</v>
      </c>
      <c r="K54" s="4">
        <v>0</v>
      </c>
      <c r="L54" s="4">
        <v>30</v>
      </c>
      <c r="M54" s="4">
        <v>30</v>
      </c>
      <c r="N54" s="4"/>
      <c r="O54" s="56">
        <v>19</v>
      </c>
      <c r="P54" s="56">
        <v>39</v>
      </c>
      <c r="Q54" s="56" t="s">
        <v>74</v>
      </c>
      <c r="R54" s="56">
        <v>25</v>
      </c>
      <c r="S54" s="56">
        <v>18</v>
      </c>
      <c r="T54" s="2"/>
    </row>
    <row r="55" spans="1:20" ht="12.95" customHeight="1" x14ac:dyDescent="0.2">
      <c r="A55" s="51" t="s">
        <v>190</v>
      </c>
      <c r="B55" s="36">
        <v>480</v>
      </c>
      <c r="C55" s="36">
        <v>487</v>
      </c>
      <c r="D55" s="36">
        <v>530</v>
      </c>
      <c r="E55" s="7"/>
      <c r="F55" s="24">
        <f t="shared" si="10"/>
        <v>-28.5</v>
      </c>
      <c r="G55" s="24">
        <f t="shared" si="1"/>
        <v>-30</v>
      </c>
      <c r="I55" s="4">
        <v>-30</v>
      </c>
      <c r="J55" s="4">
        <v>0</v>
      </c>
      <c r="K55" s="4">
        <v>0</v>
      </c>
      <c r="L55" s="4">
        <v>10</v>
      </c>
      <c r="M55" s="4">
        <v>-30</v>
      </c>
      <c r="N55" s="4"/>
      <c r="O55" s="56" t="s">
        <v>74</v>
      </c>
      <c r="P55" s="56">
        <v>1</v>
      </c>
      <c r="Q55" s="56" t="s">
        <v>74</v>
      </c>
      <c r="R55" s="56">
        <v>6</v>
      </c>
      <c r="S55" s="56" t="s">
        <v>74</v>
      </c>
      <c r="T55" s="2"/>
    </row>
    <row r="56" spans="1:20" ht="12.95" customHeight="1" x14ac:dyDescent="0.2">
      <c r="A56" s="51" t="s">
        <v>187</v>
      </c>
      <c r="B56" s="36">
        <v>574</v>
      </c>
      <c r="C56" s="36">
        <v>429</v>
      </c>
      <c r="D56" s="36">
        <v>434</v>
      </c>
      <c r="E56" s="7"/>
      <c r="F56" s="24">
        <f t="shared" si="10"/>
        <v>142.5</v>
      </c>
      <c r="G56" s="24">
        <f t="shared" si="1"/>
        <v>140</v>
      </c>
      <c r="I56" s="4">
        <v>140</v>
      </c>
      <c r="J56" s="4">
        <v>30</v>
      </c>
      <c r="K56" s="4">
        <v>40</v>
      </c>
      <c r="L56" s="4">
        <v>40</v>
      </c>
      <c r="M56" s="4">
        <v>40</v>
      </c>
      <c r="N56" s="4"/>
      <c r="O56" s="56">
        <v>33</v>
      </c>
      <c r="P56" s="56">
        <v>48</v>
      </c>
      <c r="Q56" s="56">
        <v>52</v>
      </c>
      <c r="R56" s="56">
        <v>33</v>
      </c>
      <c r="S56" s="56">
        <v>20</v>
      </c>
      <c r="T56" s="2"/>
    </row>
    <row r="57" spans="1:20" ht="12.95" customHeight="1" x14ac:dyDescent="0.2">
      <c r="A57" s="51" t="s">
        <v>210</v>
      </c>
      <c r="B57" s="36">
        <v>518</v>
      </c>
      <c r="C57" s="36">
        <v>541</v>
      </c>
      <c r="D57" s="36">
        <v>478</v>
      </c>
      <c r="E57" s="7"/>
      <c r="F57" s="24">
        <f t="shared" si="10"/>
        <v>8.5</v>
      </c>
      <c r="G57" s="24">
        <f t="shared" ref="G57:G58" si="11">ROUND(F57,-1)</f>
        <v>10</v>
      </c>
      <c r="I57" s="4">
        <v>10</v>
      </c>
      <c r="J57" s="4">
        <v>0</v>
      </c>
      <c r="K57" s="4">
        <v>-20</v>
      </c>
      <c r="L57" s="4">
        <v>0</v>
      </c>
      <c r="M57" s="4">
        <v>20</v>
      </c>
      <c r="N57" s="4"/>
      <c r="O57" s="56">
        <v>2</v>
      </c>
      <c r="P57" s="56">
        <v>6</v>
      </c>
      <c r="Q57" s="56" t="s">
        <v>74</v>
      </c>
      <c r="R57" s="56" t="s">
        <v>74</v>
      </c>
      <c r="S57" s="56">
        <v>13</v>
      </c>
      <c r="T57" s="2"/>
    </row>
    <row r="58" spans="1:20" ht="12.95" customHeight="1" x14ac:dyDescent="0.2">
      <c r="A58" s="51" t="s">
        <v>232</v>
      </c>
      <c r="B58" s="36">
        <v>592</v>
      </c>
      <c r="C58" s="36">
        <v>494</v>
      </c>
      <c r="D58" s="36">
        <v>472</v>
      </c>
      <c r="E58" s="7"/>
      <c r="F58" s="24">
        <f t="shared" si="10"/>
        <v>109</v>
      </c>
      <c r="G58" s="24">
        <f t="shared" si="11"/>
        <v>110</v>
      </c>
      <c r="I58" s="4">
        <v>110</v>
      </c>
      <c r="J58" s="4">
        <v>30</v>
      </c>
      <c r="K58" s="4">
        <v>30</v>
      </c>
      <c r="L58" s="4">
        <v>30</v>
      </c>
      <c r="M58" s="4">
        <v>20</v>
      </c>
      <c r="N58" s="4"/>
      <c r="O58" s="56">
        <v>23</v>
      </c>
      <c r="P58" s="56">
        <v>52</v>
      </c>
      <c r="Q58" s="56">
        <v>42</v>
      </c>
      <c r="R58" s="56">
        <v>19</v>
      </c>
      <c r="S58" s="56">
        <v>9</v>
      </c>
      <c r="T58" s="2"/>
    </row>
    <row r="59" spans="1:20" ht="12.95" customHeight="1" x14ac:dyDescent="0.2">
      <c r="A59" s="51" t="s">
        <v>237</v>
      </c>
      <c r="B59" s="36">
        <v>542</v>
      </c>
      <c r="C59" s="36">
        <v>481</v>
      </c>
      <c r="D59" s="36">
        <v>497</v>
      </c>
      <c r="E59" s="7"/>
      <c r="F59" s="24">
        <f t="shared" ref="F59" si="12">B59-AVERAGE(C59:D59)</f>
        <v>53</v>
      </c>
      <c r="G59" s="24">
        <f t="shared" ref="G59" si="13">ROUND(F59,-1)</f>
        <v>50</v>
      </c>
      <c r="I59" s="4">
        <v>50</v>
      </c>
      <c r="J59" s="4">
        <v>-10</v>
      </c>
      <c r="K59" s="4">
        <v>10</v>
      </c>
      <c r="L59" s="4">
        <v>10</v>
      </c>
      <c r="M59" s="4">
        <v>40</v>
      </c>
      <c r="N59" s="4"/>
      <c r="O59" s="56">
        <v>11</v>
      </c>
      <c r="P59" s="56" t="s">
        <v>74</v>
      </c>
      <c r="Q59" s="56">
        <v>12</v>
      </c>
      <c r="R59" s="56">
        <v>7</v>
      </c>
      <c r="S59" s="56">
        <v>22</v>
      </c>
      <c r="T59" s="2"/>
    </row>
    <row r="60" spans="1:20" ht="12.95" customHeight="1" x14ac:dyDescent="0.2">
      <c r="A60" s="22"/>
      <c r="B60" s="24"/>
      <c r="C60" s="24"/>
      <c r="D60" s="24"/>
      <c r="E60" s="7"/>
      <c r="F60" s="24"/>
      <c r="G60" s="24"/>
      <c r="I60" s="2"/>
      <c r="K60" s="17"/>
      <c r="L60" s="2"/>
      <c r="M60" s="17"/>
      <c r="N60" s="17"/>
      <c r="O60" s="104"/>
      <c r="T60" s="2"/>
    </row>
    <row r="61" spans="1:20" ht="12.95" customHeight="1" x14ac:dyDescent="0.2">
      <c r="A61" s="8" t="s">
        <v>171</v>
      </c>
      <c r="B61" s="24"/>
      <c r="C61" s="24"/>
      <c r="D61" s="24"/>
      <c r="E61" s="7"/>
      <c r="F61" s="24"/>
      <c r="G61" s="24"/>
      <c r="I61" s="8"/>
      <c r="K61" s="17"/>
      <c r="L61" s="2"/>
      <c r="M61" s="17"/>
      <c r="N61" s="17"/>
      <c r="O61" s="104"/>
      <c r="T61" s="2"/>
    </row>
    <row r="62" spans="1:20" ht="11.45" customHeight="1" x14ac:dyDescent="0.2">
      <c r="A62" s="8"/>
      <c r="B62" s="181" t="s">
        <v>92</v>
      </c>
      <c r="C62" s="181"/>
      <c r="D62" s="181"/>
      <c r="E62" s="52"/>
      <c r="F62" s="105"/>
      <c r="G62" s="105"/>
      <c r="I62" s="8"/>
      <c r="K62" s="17"/>
      <c r="L62" s="2"/>
      <c r="M62" s="17"/>
      <c r="N62" s="17"/>
      <c r="O62" s="104"/>
      <c r="T62" s="2"/>
    </row>
    <row r="63" spans="1:20" ht="27.6" customHeight="1" x14ac:dyDescent="0.2">
      <c r="A63" s="8"/>
      <c r="B63" s="220" t="s">
        <v>122</v>
      </c>
      <c r="C63" s="220" t="s">
        <v>123</v>
      </c>
      <c r="D63" s="220" t="s">
        <v>94</v>
      </c>
      <c r="E63" s="108"/>
      <c r="F63" s="221" t="s">
        <v>221</v>
      </c>
      <c r="G63" s="221"/>
      <c r="I63" s="217" t="s">
        <v>128</v>
      </c>
      <c r="J63" s="217"/>
      <c r="K63" s="217"/>
      <c r="L63" s="217"/>
      <c r="M63" s="217"/>
      <c r="N63" s="9"/>
      <c r="O63" s="218" t="s">
        <v>127</v>
      </c>
      <c r="P63" s="218"/>
      <c r="Q63" s="218"/>
      <c r="R63" s="218"/>
      <c r="S63" s="218"/>
      <c r="T63" s="2"/>
    </row>
    <row r="64" spans="1:20" ht="17.100000000000001" customHeight="1" x14ac:dyDescent="0.2">
      <c r="A64" s="8"/>
      <c r="B64" s="220"/>
      <c r="C64" s="220"/>
      <c r="D64" s="220"/>
      <c r="E64" s="109"/>
      <c r="F64" s="52" t="s">
        <v>219</v>
      </c>
      <c r="G64" s="52" t="s">
        <v>220</v>
      </c>
      <c r="I64" s="19" t="s">
        <v>4</v>
      </c>
      <c r="J64" s="19" t="s">
        <v>0</v>
      </c>
      <c r="K64" s="19" t="s">
        <v>1</v>
      </c>
      <c r="L64" s="19" t="s">
        <v>2</v>
      </c>
      <c r="M64" s="19" t="s">
        <v>3</v>
      </c>
      <c r="N64" s="19"/>
      <c r="O64" s="18" t="s">
        <v>4</v>
      </c>
      <c r="P64" s="18" t="s">
        <v>0</v>
      </c>
      <c r="Q64" s="18" t="s">
        <v>1</v>
      </c>
      <c r="R64" s="18" t="s">
        <v>2</v>
      </c>
      <c r="S64" s="18" t="s">
        <v>3</v>
      </c>
      <c r="T64" s="2"/>
    </row>
    <row r="65" spans="1:20" ht="12.95" customHeight="1" x14ac:dyDescent="0.2">
      <c r="A65" t="s">
        <v>25</v>
      </c>
      <c r="B65" s="24">
        <v>359</v>
      </c>
      <c r="C65" s="24">
        <v>351</v>
      </c>
      <c r="D65" s="24">
        <v>344</v>
      </c>
      <c r="E65" s="7"/>
      <c r="F65" s="24">
        <v>11.5</v>
      </c>
      <c r="G65" s="24">
        <v>10</v>
      </c>
      <c r="I65" s="16">
        <v>10</v>
      </c>
      <c r="J65" s="16">
        <v>-10</v>
      </c>
      <c r="K65" s="16">
        <v>10</v>
      </c>
      <c r="L65" s="16">
        <v>0</v>
      </c>
      <c r="M65" s="16">
        <v>10</v>
      </c>
      <c r="N65" s="16"/>
      <c r="O65" s="120">
        <v>3</v>
      </c>
      <c r="P65" s="120" t="s">
        <v>74</v>
      </c>
      <c r="Q65" s="120">
        <v>21</v>
      </c>
      <c r="R65" s="120" t="s">
        <v>74</v>
      </c>
      <c r="S65" s="120">
        <v>9</v>
      </c>
      <c r="T65" s="2"/>
    </row>
    <row r="66" spans="1:20" ht="12.95" customHeight="1" x14ac:dyDescent="0.2">
      <c r="A66" s="50" t="s">
        <v>26</v>
      </c>
      <c r="B66" s="24">
        <v>379</v>
      </c>
      <c r="C66" s="24">
        <v>332</v>
      </c>
      <c r="D66" s="24">
        <v>365</v>
      </c>
      <c r="E66" s="7"/>
      <c r="F66" s="24">
        <v>30.5</v>
      </c>
      <c r="G66" s="24">
        <v>30</v>
      </c>
      <c r="I66" s="16">
        <v>30</v>
      </c>
      <c r="J66" s="16">
        <v>10</v>
      </c>
      <c r="K66" s="16">
        <v>0</v>
      </c>
      <c r="L66" s="16">
        <v>10</v>
      </c>
      <c r="M66" s="16">
        <v>10</v>
      </c>
      <c r="N66" s="16"/>
      <c r="O66" s="120">
        <v>9</v>
      </c>
      <c r="P66" s="120">
        <v>16</v>
      </c>
      <c r="Q66" s="120" t="s">
        <v>74</v>
      </c>
      <c r="R66" s="120">
        <v>12</v>
      </c>
      <c r="S66" s="120">
        <v>10</v>
      </c>
      <c r="T66" s="2"/>
    </row>
    <row r="67" spans="1:20" ht="12.95" customHeight="1" x14ac:dyDescent="0.2">
      <c r="A67" s="50" t="s">
        <v>27</v>
      </c>
      <c r="B67" s="24">
        <v>383</v>
      </c>
      <c r="C67" s="24">
        <v>357</v>
      </c>
      <c r="D67" s="24">
        <v>309</v>
      </c>
      <c r="E67" s="7"/>
      <c r="F67" s="24">
        <v>50</v>
      </c>
      <c r="G67" s="24">
        <v>50</v>
      </c>
      <c r="I67" s="16">
        <v>50</v>
      </c>
      <c r="J67" s="16">
        <v>10</v>
      </c>
      <c r="K67" s="16">
        <v>0</v>
      </c>
      <c r="L67" s="16">
        <v>20</v>
      </c>
      <c r="M67" s="16">
        <v>20</v>
      </c>
      <c r="N67" s="16"/>
      <c r="O67" s="120">
        <v>15</v>
      </c>
      <c r="P67" s="120">
        <v>33</v>
      </c>
      <c r="Q67" s="120">
        <v>0</v>
      </c>
      <c r="R67" s="120">
        <v>18</v>
      </c>
      <c r="S67" s="120">
        <v>15</v>
      </c>
      <c r="T67" s="2"/>
    </row>
    <row r="68" spans="1:20" ht="12.95" customHeight="1" x14ac:dyDescent="0.2">
      <c r="A68" s="50" t="s">
        <v>118</v>
      </c>
      <c r="B68" s="24">
        <v>356</v>
      </c>
      <c r="C68" s="24">
        <v>320</v>
      </c>
      <c r="D68" s="24">
        <v>321</v>
      </c>
      <c r="E68" s="7"/>
      <c r="F68" s="24">
        <v>35.5</v>
      </c>
      <c r="G68" s="24">
        <v>40</v>
      </c>
      <c r="I68" s="16">
        <v>40</v>
      </c>
      <c r="J68" s="16">
        <v>10</v>
      </c>
      <c r="K68" s="16">
        <v>10</v>
      </c>
      <c r="L68" s="16">
        <v>20</v>
      </c>
      <c r="M68" s="16">
        <v>0</v>
      </c>
      <c r="N68" s="16"/>
      <c r="O68" s="120">
        <v>11</v>
      </c>
      <c r="P68" s="120">
        <v>13</v>
      </c>
      <c r="Q68" s="120">
        <v>19</v>
      </c>
      <c r="R68" s="120">
        <v>20</v>
      </c>
      <c r="S68" s="120" t="s">
        <v>74</v>
      </c>
      <c r="T68" s="2"/>
    </row>
    <row r="69" spans="1:20" ht="12.95" customHeight="1" x14ac:dyDescent="0.2">
      <c r="A69" s="50" t="s">
        <v>141</v>
      </c>
      <c r="B69" s="24">
        <v>435</v>
      </c>
      <c r="C69" s="24">
        <v>355</v>
      </c>
      <c r="D69" s="24">
        <v>381</v>
      </c>
      <c r="E69" s="7"/>
      <c r="F69" s="24">
        <v>67</v>
      </c>
      <c r="G69" s="24">
        <v>70</v>
      </c>
      <c r="I69" s="16">
        <v>70</v>
      </c>
      <c r="J69" s="16">
        <v>0</v>
      </c>
      <c r="K69" s="16">
        <v>10</v>
      </c>
      <c r="L69" s="16">
        <v>20</v>
      </c>
      <c r="M69" s="16">
        <v>30</v>
      </c>
      <c r="N69" s="16"/>
      <c r="O69" s="120">
        <v>18</v>
      </c>
      <c r="P69" s="120">
        <v>6</v>
      </c>
      <c r="Q69" s="120">
        <v>22</v>
      </c>
      <c r="R69" s="120">
        <v>17</v>
      </c>
      <c r="S69" s="120">
        <v>22</v>
      </c>
      <c r="T69" s="2"/>
    </row>
    <row r="70" spans="1:20" ht="12.95" customHeight="1" x14ac:dyDescent="0.2">
      <c r="A70" s="50" t="s">
        <v>162</v>
      </c>
      <c r="B70" s="24">
        <v>406</v>
      </c>
      <c r="C70" s="24">
        <v>363</v>
      </c>
      <c r="D70" s="24">
        <v>314</v>
      </c>
      <c r="E70" s="7"/>
      <c r="F70" s="24">
        <v>67.5</v>
      </c>
      <c r="G70" s="24">
        <v>70</v>
      </c>
      <c r="I70" s="16">
        <v>70</v>
      </c>
      <c r="J70" s="16">
        <v>10</v>
      </c>
      <c r="K70" s="16">
        <v>10</v>
      </c>
      <c r="L70" s="16">
        <v>20</v>
      </c>
      <c r="M70" s="16">
        <v>20</v>
      </c>
      <c r="N70" s="16"/>
      <c r="O70" s="120">
        <v>20</v>
      </c>
      <c r="P70" s="120">
        <v>27</v>
      </c>
      <c r="Q70" s="120">
        <v>16</v>
      </c>
      <c r="R70" s="120">
        <v>19</v>
      </c>
      <c r="S70" s="120">
        <v>20</v>
      </c>
      <c r="T70" s="2"/>
    </row>
    <row r="71" spans="1:20" ht="12.95" customHeight="1" x14ac:dyDescent="0.2">
      <c r="A71" s="50" t="s">
        <v>165</v>
      </c>
      <c r="B71" s="24">
        <v>411</v>
      </c>
      <c r="C71" s="24">
        <v>376</v>
      </c>
      <c r="D71" s="24">
        <v>299</v>
      </c>
      <c r="E71" s="7"/>
      <c r="F71" s="24">
        <v>73.5</v>
      </c>
      <c r="G71" s="24">
        <v>70</v>
      </c>
      <c r="I71" s="16">
        <v>70</v>
      </c>
      <c r="J71" s="16">
        <v>10</v>
      </c>
      <c r="K71" s="16">
        <v>-10</v>
      </c>
      <c r="L71" s="16">
        <v>30</v>
      </c>
      <c r="M71" s="16">
        <v>40</v>
      </c>
      <c r="N71" s="16"/>
      <c r="O71" s="120">
        <v>22</v>
      </c>
      <c r="P71" s="120">
        <v>16</v>
      </c>
      <c r="Q71" s="120" t="s">
        <v>74</v>
      </c>
      <c r="R71" s="120">
        <v>36</v>
      </c>
      <c r="S71" s="120">
        <v>31</v>
      </c>
      <c r="T71" s="2"/>
    </row>
    <row r="72" spans="1:20" ht="12.95" customHeight="1" x14ac:dyDescent="0.2">
      <c r="A72" s="22" t="s">
        <v>177</v>
      </c>
      <c r="B72" s="36">
        <v>422</v>
      </c>
      <c r="C72" s="36">
        <v>370</v>
      </c>
      <c r="D72" s="36">
        <v>346</v>
      </c>
      <c r="E72" s="7"/>
      <c r="F72" s="24">
        <f t="shared" ref="F72:F77" si="14">B72-AVERAGE(C72:D72)</f>
        <v>64</v>
      </c>
      <c r="G72" s="24">
        <f t="shared" si="1"/>
        <v>60</v>
      </c>
      <c r="I72" s="16">
        <v>60</v>
      </c>
      <c r="J72" s="16">
        <v>-10</v>
      </c>
      <c r="K72" s="16">
        <v>10</v>
      </c>
      <c r="L72" s="16">
        <v>20</v>
      </c>
      <c r="M72" s="16">
        <v>50</v>
      </c>
      <c r="N72" s="16"/>
      <c r="O72" s="120">
        <v>18</v>
      </c>
      <c r="P72" s="120" t="s">
        <v>74</v>
      </c>
      <c r="Q72" s="120">
        <v>8</v>
      </c>
      <c r="R72" s="120">
        <v>22</v>
      </c>
      <c r="S72" s="120">
        <v>38</v>
      </c>
      <c r="T72" s="2"/>
    </row>
    <row r="73" spans="1:20" ht="12.95" customHeight="1" x14ac:dyDescent="0.2">
      <c r="A73" s="51" t="s">
        <v>185</v>
      </c>
      <c r="B73" s="36">
        <v>370</v>
      </c>
      <c r="C73" s="36">
        <v>360</v>
      </c>
      <c r="D73" s="36">
        <v>343</v>
      </c>
      <c r="E73" s="7"/>
      <c r="F73" s="24">
        <f t="shared" si="14"/>
        <v>18.5</v>
      </c>
      <c r="G73" s="24">
        <f t="shared" si="1"/>
        <v>20</v>
      </c>
      <c r="I73" s="16">
        <v>20</v>
      </c>
      <c r="J73" s="16">
        <v>-10</v>
      </c>
      <c r="K73" s="16">
        <v>0</v>
      </c>
      <c r="L73" s="16">
        <v>10</v>
      </c>
      <c r="M73" s="16">
        <v>20</v>
      </c>
      <c r="N73" s="16"/>
      <c r="O73" s="120">
        <v>5</v>
      </c>
      <c r="P73" s="120" t="s">
        <v>74</v>
      </c>
      <c r="Q73" s="120">
        <v>6</v>
      </c>
      <c r="R73" s="120">
        <v>5</v>
      </c>
      <c r="S73" s="120">
        <v>17</v>
      </c>
      <c r="T73" s="2"/>
    </row>
    <row r="74" spans="1:20" ht="12.95" customHeight="1" x14ac:dyDescent="0.2">
      <c r="A74" s="51" t="s">
        <v>190</v>
      </c>
      <c r="B74" s="36">
        <v>401</v>
      </c>
      <c r="C74" s="36">
        <v>372</v>
      </c>
      <c r="D74" s="36">
        <v>409</v>
      </c>
      <c r="E74" s="7"/>
      <c r="F74" s="24">
        <f t="shared" si="14"/>
        <v>10.5</v>
      </c>
      <c r="G74" s="24">
        <f t="shared" si="1"/>
        <v>10</v>
      </c>
      <c r="I74" s="16">
        <v>10</v>
      </c>
      <c r="J74" s="16">
        <v>10</v>
      </c>
      <c r="K74" s="16">
        <v>0</v>
      </c>
      <c r="L74" s="16">
        <v>0</v>
      </c>
      <c r="M74" s="16">
        <v>10</v>
      </c>
      <c r="N74" s="16"/>
      <c r="O74" s="120">
        <v>3</v>
      </c>
      <c r="P74" s="120">
        <v>9</v>
      </c>
      <c r="Q74" s="120" t="s">
        <v>74</v>
      </c>
      <c r="R74" s="120">
        <v>3</v>
      </c>
      <c r="S74" s="120">
        <v>3</v>
      </c>
      <c r="T74" s="2"/>
    </row>
    <row r="75" spans="1:20" ht="12.95" customHeight="1" x14ac:dyDescent="0.2">
      <c r="A75" s="51" t="s">
        <v>187</v>
      </c>
      <c r="B75" s="36">
        <v>404</v>
      </c>
      <c r="C75" s="36">
        <v>361</v>
      </c>
      <c r="D75" s="36">
        <v>337</v>
      </c>
      <c r="E75" s="7"/>
      <c r="F75" s="24">
        <f t="shared" si="14"/>
        <v>55</v>
      </c>
      <c r="G75" s="24">
        <f t="shared" si="1"/>
        <v>60</v>
      </c>
      <c r="I75" s="16">
        <v>60</v>
      </c>
      <c r="J75" s="16">
        <v>0</v>
      </c>
      <c r="K75" s="16">
        <v>20</v>
      </c>
      <c r="L75" s="16">
        <v>0</v>
      </c>
      <c r="M75" s="16">
        <v>30</v>
      </c>
      <c r="N75" s="16"/>
      <c r="O75" s="120">
        <v>16</v>
      </c>
      <c r="P75" s="120">
        <v>4</v>
      </c>
      <c r="Q75" s="120">
        <v>28</v>
      </c>
      <c r="R75" s="120">
        <v>2</v>
      </c>
      <c r="S75" s="120">
        <v>28</v>
      </c>
      <c r="T75" s="2"/>
    </row>
    <row r="76" spans="1:20" ht="12.95" customHeight="1" x14ac:dyDescent="0.2">
      <c r="A76" s="51" t="s">
        <v>210</v>
      </c>
      <c r="B76" s="36">
        <v>388</v>
      </c>
      <c r="C76" s="36">
        <v>416</v>
      </c>
      <c r="D76" s="36">
        <v>385</v>
      </c>
      <c r="E76" s="7"/>
      <c r="F76" s="24">
        <f t="shared" si="14"/>
        <v>-12.5</v>
      </c>
      <c r="G76" s="24">
        <f t="shared" ref="G76:G77" si="15">ROUND(F76,-1)</f>
        <v>-10</v>
      </c>
      <c r="I76" s="16">
        <v>-10</v>
      </c>
      <c r="J76" s="16">
        <v>0</v>
      </c>
      <c r="K76" s="16">
        <v>10</v>
      </c>
      <c r="L76" s="16">
        <v>-20</v>
      </c>
      <c r="M76" s="16">
        <v>0</v>
      </c>
      <c r="N76" s="16"/>
      <c r="O76" s="120" t="s">
        <v>74</v>
      </c>
      <c r="P76" s="120" t="s">
        <v>74</v>
      </c>
      <c r="Q76" s="120">
        <v>13</v>
      </c>
      <c r="R76" s="120" t="s">
        <v>74</v>
      </c>
      <c r="S76" s="120" t="s">
        <v>74</v>
      </c>
      <c r="T76" s="2"/>
    </row>
    <row r="77" spans="1:20" ht="12.95" customHeight="1" x14ac:dyDescent="0.2">
      <c r="A77" s="51" t="s">
        <v>232</v>
      </c>
      <c r="B77" s="36">
        <v>430</v>
      </c>
      <c r="C77" s="36">
        <v>402</v>
      </c>
      <c r="D77" s="36">
        <v>388</v>
      </c>
      <c r="E77" s="7"/>
      <c r="F77" s="24">
        <f t="shared" si="14"/>
        <v>35</v>
      </c>
      <c r="G77" s="24">
        <f t="shared" si="15"/>
        <v>40</v>
      </c>
      <c r="I77" s="16">
        <v>40</v>
      </c>
      <c r="J77" s="16">
        <v>0</v>
      </c>
      <c r="K77" s="16">
        <v>10</v>
      </c>
      <c r="L77" s="16">
        <v>10</v>
      </c>
      <c r="M77" s="16">
        <v>10</v>
      </c>
      <c r="N77" s="16"/>
      <c r="O77" s="120">
        <v>9</v>
      </c>
      <c r="P77" s="120">
        <v>6</v>
      </c>
      <c r="Q77" s="120">
        <v>10</v>
      </c>
      <c r="R77" s="120">
        <v>9</v>
      </c>
      <c r="S77" s="120">
        <v>9</v>
      </c>
      <c r="T77" s="2"/>
    </row>
    <row r="78" spans="1:20" ht="12.95" customHeight="1" x14ac:dyDescent="0.2">
      <c r="A78" s="51" t="s">
        <v>237</v>
      </c>
      <c r="B78" s="36">
        <v>427</v>
      </c>
      <c r="C78" s="36">
        <v>381</v>
      </c>
      <c r="D78" s="36">
        <v>372</v>
      </c>
      <c r="E78" s="7"/>
      <c r="F78" s="24">
        <f t="shared" ref="F78" si="16">B78-AVERAGE(C78:D78)</f>
        <v>50.5</v>
      </c>
      <c r="G78" s="24">
        <f t="shared" ref="G78" si="17">ROUND(F78,-1)</f>
        <v>50</v>
      </c>
      <c r="I78" s="16">
        <v>50</v>
      </c>
      <c r="J78" s="16">
        <v>10</v>
      </c>
      <c r="K78" s="16">
        <v>10</v>
      </c>
      <c r="L78" s="16">
        <v>20</v>
      </c>
      <c r="M78" s="16">
        <v>10</v>
      </c>
      <c r="N78" s="16"/>
      <c r="O78" s="120">
        <v>13</v>
      </c>
      <c r="P78" s="120">
        <v>17</v>
      </c>
      <c r="Q78" s="120">
        <v>10</v>
      </c>
      <c r="R78" s="120">
        <v>19</v>
      </c>
      <c r="S78" s="120">
        <v>9</v>
      </c>
      <c r="T78" s="2"/>
    </row>
    <row r="79" spans="1:20" ht="12.95" customHeight="1" x14ac:dyDescent="0.2">
      <c r="A79" s="22"/>
      <c r="B79" s="60"/>
      <c r="C79" s="60"/>
      <c r="D79" s="60"/>
      <c r="E79" s="7"/>
      <c r="F79" s="24"/>
      <c r="G79" s="24"/>
      <c r="I79" s="2"/>
      <c r="L79" s="2"/>
      <c r="O79" s="104"/>
      <c r="T79" s="2"/>
    </row>
    <row r="80" spans="1:20" ht="12.95" customHeight="1" x14ac:dyDescent="0.2">
      <c r="A80" s="8" t="s">
        <v>166</v>
      </c>
      <c r="B80" s="24"/>
      <c r="C80" s="24"/>
      <c r="D80" s="24"/>
      <c r="E80" s="7"/>
      <c r="F80" s="24"/>
      <c r="G80" s="24"/>
      <c r="I80" s="8"/>
      <c r="K80" s="17"/>
      <c r="L80" s="2"/>
      <c r="M80" s="17"/>
      <c r="N80" s="17"/>
      <c r="O80" s="104"/>
      <c r="T80" s="2"/>
    </row>
    <row r="81" spans="1:20" ht="11.45" customHeight="1" x14ac:dyDescent="0.2">
      <c r="A81" s="8"/>
      <c r="B81" s="181" t="s">
        <v>92</v>
      </c>
      <c r="C81" s="181"/>
      <c r="D81" s="181"/>
      <c r="E81" s="52"/>
      <c r="F81" s="105"/>
      <c r="G81" s="105"/>
      <c r="I81" s="8"/>
      <c r="K81" s="17"/>
      <c r="L81" s="2"/>
      <c r="M81" s="17"/>
      <c r="N81" s="17"/>
      <c r="O81" s="104"/>
      <c r="T81" s="2"/>
    </row>
    <row r="82" spans="1:20" ht="27.6" customHeight="1" x14ac:dyDescent="0.2">
      <c r="A82" s="8"/>
      <c r="B82" s="220" t="s">
        <v>122</v>
      </c>
      <c r="C82" s="220" t="s">
        <v>123</v>
      </c>
      <c r="D82" s="220" t="s">
        <v>94</v>
      </c>
      <c r="E82" s="108"/>
      <c r="F82" s="221" t="s">
        <v>221</v>
      </c>
      <c r="G82" s="221"/>
      <c r="I82" s="217" t="s">
        <v>128</v>
      </c>
      <c r="J82" s="217"/>
      <c r="K82" s="217"/>
      <c r="L82" s="217"/>
      <c r="M82" s="217"/>
      <c r="N82" s="9"/>
      <c r="O82" s="218" t="s">
        <v>127</v>
      </c>
      <c r="P82" s="218"/>
      <c r="Q82" s="218"/>
      <c r="R82" s="218"/>
      <c r="S82" s="218"/>
      <c r="T82" s="2"/>
    </row>
    <row r="83" spans="1:20" ht="17.100000000000001" customHeight="1" x14ac:dyDescent="0.2">
      <c r="A83" s="8"/>
      <c r="B83" s="220"/>
      <c r="C83" s="220"/>
      <c r="D83" s="220"/>
      <c r="E83" s="109"/>
      <c r="F83" s="52" t="s">
        <v>219</v>
      </c>
      <c r="G83" s="52" t="s">
        <v>220</v>
      </c>
      <c r="I83" s="19" t="s">
        <v>4</v>
      </c>
      <c r="J83" s="19" t="s">
        <v>0</v>
      </c>
      <c r="K83" s="19" t="s">
        <v>1</v>
      </c>
      <c r="L83" s="19" t="s">
        <v>2</v>
      </c>
      <c r="M83" s="19" t="s">
        <v>3</v>
      </c>
      <c r="N83" s="19"/>
      <c r="O83" s="18" t="s">
        <v>4</v>
      </c>
      <c r="P83" s="18" t="s">
        <v>0</v>
      </c>
      <c r="Q83" s="18" t="s">
        <v>1</v>
      </c>
      <c r="R83" s="18" t="s">
        <v>2</v>
      </c>
      <c r="S83" s="18" t="s">
        <v>3</v>
      </c>
      <c r="T83" s="2"/>
    </row>
    <row r="84" spans="1:20" ht="12.95" customHeight="1" x14ac:dyDescent="0.2">
      <c r="A84" t="s">
        <v>25</v>
      </c>
      <c r="B84" s="24">
        <v>1551</v>
      </c>
      <c r="C84" s="24">
        <v>1377</v>
      </c>
      <c r="D84" s="24">
        <v>1339</v>
      </c>
      <c r="E84" s="7"/>
      <c r="F84" s="24">
        <v>193</v>
      </c>
      <c r="G84" s="24">
        <v>190</v>
      </c>
      <c r="I84" s="4">
        <v>190</v>
      </c>
      <c r="J84" s="4">
        <v>50</v>
      </c>
      <c r="K84" s="4">
        <v>30</v>
      </c>
      <c r="L84" s="4">
        <v>80</v>
      </c>
      <c r="M84" s="4">
        <v>30</v>
      </c>
      <c r="N84" s="4"/>
      <c r="O84" s="56">
        <v>14</v>
      </c>
      <c r="P84" s="56">
        <v>19</v>
      </c>
      <c r="Q84" s="56">
        <v>15</v>
      </c>
      <c r="R84" s="56">
        <v>19</v>
      </c>
      <c r="S84" s="56">
        <v>7</v>
      </c>
      <c r="T84" s="2"/>
    </row>
    <row r="85" spans="1:20" ht="12.95" customHeight="1" x14ac:dyDescent="0.2">
      <c r="A85" s="50" t="s">
        <v>26</v>
      </c>
      <c r="B85" s="24">
        <v>1490</v>
      </c>
      <c r="C85" s="24">
        <v>1372</v>
      </c>
      <c r="D85" s="24">
        <v>1448</v>
      </c>
      <c r="E85" s="7"/>
      <c r="F85" s="24">
        <v>80</v>
      </c>
      <c r="G85" s="24">
        <v>80</v>
      </c>
      <c r="I85" s="4">
        <v>80</v>
      </c>
      <c r="J85" s="4">
        <v>20</v>
      </c>
      <c r="K85" s="4">
        <v>10</v>
      </c>
      <c r="L85" s="4">
        <v>10</v>
      </c>
      <c r="M85" s="4">
        <v>40</v>
      </c>
      <c r="N85" s="4"/>
      <c r="O85" s="56">
        <v>6</v>
      </c>
      <c r="P85" s="56">
        <v>6</v>
      </c>
      <c r="Q85" s="56">
        <v>5</v>
      </c>
      <c r="R85" s="56">
        <v>2</v>
      </c>
      <c r="S85" s="56">
        <v>8</v>
      </c>
      <c r="T85" s="2"/>
    </row>
    <row r="86" spans="1:20" ht="12.95" customHeight="1" x14ac:dyDescent="0.2">
      <c r="A86" s="50" t="s">
        <v>27</v>
      </c>
      <c r="B86" s="24">
        <v>1545</v>
      </c>
      <c r="C86" s="24">
        <v>1333</v>
      </c>
      <c r="D86" s="24">
        <v>1444</v>
      </c>
      <c r="E86" s="7"/>
      <c r="F86" s="24">
        <v>156.5</v>
      </c>
      <c r="G86" s="24">
        <v>160</v>
      </c>
      <c r="I86" s="4">
        <v>160</v>
      </c>
      <c r="J86" s="4">
        <v>0</v>
      </c>
      <c r="K86" s="4">
        <v>20</v>
      </c>
      <c r="L86" s="4">
        <v>30</v>
      </c>
      <c r="M86" s="4">
        <v>120</v>
      </c>
      <c r="N86" s="4"/>
      <c r="O86" s="56">
        <v>11</v>
      </c>
      <c r="P86" s="56" t="s">
        <v>74</v>
      </c>
      <c r="Q86" s="56">
        <v>7</v>
      </c>
      <c r="R86" s="56">
        <v>6</v>
      </c>
      <c r="S86" s="56">
        <v>24</v>
      </c>
      <c r="T86" s="2"/>
    </row>
    <row r="87" spans="1:20" ht="12.95" customHeight="1" x14ac:dyDescent="0.2">
      <c r="A87" s="50" t="s">
        <v>118</v>
      </c>
      <c r="B87" s="24">
        <v>1438</v>
      </c>
      <c r="C87" s="24">
        <v>1290</v>
      </c>
      <c r="D87" s="24">
        <v>1290</v>
      </c>
      <c r="E87" s="7"/>
      <c r="F87" s="24">
        <v>148</v>
      </c>
      <c r="G87" s="24">
        <v>150</v>
      </c>
      <c r="I87" s="4">
        <v>150</v>
      </c>
      <c r="J87" s="4">
        <v>10</v>
      </c>
      <c r="K87" s="4">
        <v>-10</v>
      </c>
      <c r="L87" s="4">
        <v>70</v>
      </c>
      <c r="M87" s="4">
        <v>90</v>
      </c>
      <c r="N87" s="4"/>
      <c r="O87" s="56">
        <v>11</v>
      </c>
      <c r="P87" s="56">
        <v>3</v>
      </c>
      <c r="Q87" s="56" t="s">
        <v>74</v>
      </c>
      <c r="R87" s="56">
        <v>18</v>
      </c>
      <c r="S87" s="56">
        <v>19</v>
      </c>
      <c r="T87" s="2"/>
    </row>
    <row r="88" spans="1:20" ht="12.95" customHeight="1" x14ac:dyDescent="0.2">
      <c r="A88" s="50" t="s">
        <v>141</v>
      </c>
      <c r="B88" s="24">
        <v>1664</v>
      </c>
      <c r="C88" s="24">
        <v>1352</v>
      </c>
      <c r="D88" s="24">
        <v>1348</v>
      </c>
      <c r="E88" s="7"/>
      <c r="F88" s="24">
        <v>314</v>
      </c>
      <c r="G88" s="24">
        <v>310</v>
      </c>
      <c r="I88" s="4">
        <v>310</v>
      </c>
      <c r="J88" s="4">
        <v>10</v>
      </c>
      <c r="K88" s="4">
        <v>40</v>
      </c>
      <c r="L88" s="4">
        <v>130</v>
      </c>
      <c r="M88" s="4">
        <v>140</v>
      </c>
      <c r="N88" s="4"/>
      <c r="O88" s="56">
        <v>23</v>
      </c>
      <c r="P88" s="56">
        <v>6</v>
      </c>
      <c r="Q88" s="56">
        <v>17</v>
      </c>
      <c r="R88" s="56">
        <v>33</v>
      </c>
      <c r="S88" s="56">
        <v>28</v>
      </c>
      <c r="T88" s="2"/>
    </row>
    <row r="89" spans="1:20" ht="12.95" customHeight="1" x14ac:dyDescent="0.2">
      <c r="A89" s="50" t="s">
        <v>162</v>
      </c>
      <c r="B89" s="24">
        <v>1572</v>
      </c>
      <c r="C89" s="24">
        <v>1354</v>
      </c>
      <c r="D89" s="24">
        <v>1414</v>
      </c>
      <c r="E89" s="7"/>
      <c r="F89" s="24">
        <v>188</v>
      </c>
      <c r="G89" s="24">
        <v>190</v>
      </c>
      <c r="I89" s="4">
        <v>190</v>
      </c>
      <c r="J89" s="4">
        <v>20</v>
      </c>
      <c r="K89" s="4">
        <v>70</v>
      </c>
      <c r="L89" s="4">
        <v>60</v>
      </c>
      <c r="M89" s="4">
        <v>40</v>
      </c>
      <c r="N89" s="4"/>
      <c r="O89" s="56">
        <v>14</v>
      </c>
      <c r="P89" s="56">
        <v>8</v>
      </c>
      <c r="Q89" s="56">
        <v>30</v>
      </c>
      <c r="R89" s="56">
        <v>17</v>
      </c>
      <c r="S89" s="56">
        <v>7</v>
      </c>
      <c r="T89" s="2"/>
    </row>
    <row r="90" spans="1:20" ht="12.95" customHeight="1" x14ac:dyDescent="0.2">
      <c r="A90" s="50" t="s">
        <v>165</v>
      </c>
      <c r="B90" s="24">
        <v>1527</v>
      </c>
      <c r="C90" s="24">
        <v>1380</v>
      </c>
      <c r="D90" s="24">
        <v>1320</v>
      </c>
      <c r="E90" s="7"/>
      <c r="F90" s="24">
        <v>177</v>
      </c>
      <c r="G90" s="24">
        <v>180</v>
      </c>
      <c r="I90" s="4">
        <v>180</v>
      </c>
      <c r="J90" s="4">
        <v>20</v>
      </c>
      <c r="K90" s="4">
        <v>30</v>
      </c>
      <c r="L90" s="4">
        <v>20</v>
      </c>
      <c r="M90" s="4">
        <v>100</v>
      </c>
      <c r="N90" s="4"/>
      <c r="O90" s="56">
        <v>13</v>
      </c>
      <c r="P90" s="56">
        <v>9</v>
      </c>
      <c r="Q90" s="56">
        <v>16</v>
      </c>
      <c r="R90" s="56">
        <v>4</v>
      </c>
      <c r="S90" s="56">
        <v>20</v>
      </c>
      <c r="T90" s="2"/>
    </row>
    <row r="91" spans="1:20" ht="12.95" customHeight="1" x14ac:dyDescent="0.2">
      <c r="A91" s="22" t="s">
        <v>177</v>
      </c>
      <c r="B91" s="37">
        <v>1722</v>
      </c>
      <c r="C91" s="37">
        <v>1406</v>
      </c>
      <c r="D91" s="37">
        <v>1355</v>
      </c>
      <c r="E91" s="7"/>
      <c r="F91" s="24">
        <f t="shared" ref="F91:F96" si="18">B91-AVERAGE(C91:D91)</f>
        <v>341.5</v>
      </c>
      <c r="G91" s="24">
        <f t="shared" si="1"/>
        <v>340</v>
      </c>
      <c r="I91" s="4">
        <v>340</v>
      </c>
      <c r="J91" s="4">
        <v>50</v>
      </c>
      <c r="K91" s="4">
        <v>0</v>
      </c>
      <c r="L91" s="4">
        <v>110</v>
      </c>
      <c r="M91" s="4">
        <v>180</v>
      </c>
      <c r="N91" s="4"/>
      <c r="O91" s="56">
        <v>25</v>
      </c>
      <c r="P91" s="56">
        <v>18</v>
      </c>
      <c r="Q91" s="56">
        <v>1</v>
      </c>
      <c r="R91" s="56">
        <v>31</v>
      </c>
      <c r="S91" s="56">
        <v>35</v>
      </c>
      <c r="T91" s="2"/>
    </row>
    <row r="92" spans="1:20" ht="12.95" customHeight="1" x14ac:dyDescent="0.2">
      <c r="A92" s="51" t="s">
        <v>185</v>
      </c>
      <c r="B92" s="37">
        <v>1455</v>
      </c>
      <c r="C92" s="37">
        <v>1428</v>
      </c>
      <c r="D92" s="37">
        <v>1379</v>
      </c>
      <c r="E92" s="7"/>
      <c r="F92" s="24">
        <f t="shared" si="18"/>
        <v>51.5</v>
      </c>
      <c r="G92" s="24">
        <f t="shared" si="1"/>
        <v>50</v>
      </c>
      <c r="I92" s="4">
        <v>50</v>
      </c>
      <c r="J92" s="4">
        <v>10</v>
      </c>
      <c r="K92" s="4">
        <v>-10</v>
      </c>
      <c r="L92" s="4">
        <v>10</v>
      </c>
      <c r="M92" s="4">
        <v>40</v>
      </c>
      <c r="N92" s="4"/>
      <c r="O92" s="56">
        <v>4</v>
      </c>
      <c r="P92" s="56">
        <v>3</v>
      </c>
      <c r="Q92" s="56" t="s">
        <v>74</v>
      </c>
      <c r="R92" s="56">
        <v>4</v>
      </c>
      <c r="S92" s="56">
        <v>7</v>
      </c>
      <c r="T92" s="2"/>
    </row>
    <row r="93" spans="1:20" ht="12.95" customHeight="1" x14ac:dyDescent="0.2">
      <c r="A93" s="51" t="s">
        <v>190</v>
      </c>
      <c r="B93" s="37">
        <v>1620</v>
      </c>
      <c r="C93" s="37">
        <v>1407</v>
      </c>
      <c r="D93" s="37">
        <v>1769</v>
      </c>
      <c r="E93" s="7"/>
      <c r="F93" s="24">
        <f t="shared" si="18"/>
        <v>32</v>
      </c>
      <c r="G93" s="24">
        <f t="shared" si="1"/>
        <v>30</v>
      </c>
      <c r="I93" s="4">
        <v>30</v>
      </c>
      <c r="J93" s="4">
        <v>-10</v>
      </c>
      <c r="K93" s="4">
        <v>0</v>
      </c>
      <c r="L93" s="4">
        <v>-20</v>
      </c>
      <c r="M93" s="4">
        <v>60</v>
      </c>
      <c r="N93" s="4"/>
      <c r="O93" s="56">
        <v>2</v>
      </c>
      <c r="P93" s="56" t="s">
        <v>74</v>
      </c>
      <c r="Q93" s="56">
        <v>1</v>
      </c>
      <c r="R93" s="56" t="s">
        <v>74</v>
      </c>
      <c r="S93" s="56">
        <v>9</v>
      </c>
      <c r="T93" s="2"/>
    </row>
    <row r="94" spans="1:20" ht="12.95" customHeight="1" x14ac:dyDescent="0.2">
      <c r="A94" s="51" t="s">
        <v>187</v>
      </c>
      <c r="B94" s="37">
        <v>1681</v>
      </c>
      <c r="C94" s="37">
        <v>1390</v>
      </c>
      <c r="D94" s="37">
        <v>1385</v>
      </c>
      <c r="E94" s="7"/>
      <c r="F94" s="24">
        <f t="shared" si="18"/>
        <v>293.5</v>
      </c>
      <c r="G94" s="24">
        <f t="shared" si="1"/>
        <v>290</v>
      </c>
      <c r="I94" s="4">
        <v>290</v>
      </c>
      <c r="J94" s="4">
        <v>90</v>
      </c>
      <c r="K94" s="4">
        <v>10</v>
      </c>
      <c r="L94" s="4">
        <v>70</v>
      </c>
      <c r="M94" s="4">
        <v>120</v>
      </c>
      <c r="N94" s="4"/>
      <c r="O94" s="56">
        <v>21</v>
      </c>
      <c r="P94" s="56">
        <v>37</v>
      </c>
      <c r="Q94" s="56">
        <v>5</v>
      </c>
      <c r="R94" s="56">
        <v>19</v>
      </c>
      <c r="S94" s="56">
        <v>23</v>
      </c>
      <c r="T94" s="2"/>
    </row>
    <row r="95" spans="1:20" ht="12.95" customHeight="1" x14ac:dyDescent="0.2">
      <c r="A95" s="51" t="s">
        <v>210</v>
      </c>
      <c r="B95" s="37">
        <v>1618</v>
      </c>
      <c r="C95" s="37">
        <v>1519</v>
      </c>
      <c r="D95" s="37">
        <v>1558</v>
      </c>
      <c r="E95" s="7"/>
      <c r="F95" s="24">
        <f t="shared" si="18"/>
        <v>79.5</v>
      </c>
      <c r="G95" s="24">
        <f t="shared" ref="G95:G96" si="19">ROUND(F95,-1)</f>
        <v>80</v>
      </c>
      <c r="I95" s="4">
        <v>80</v>
      </c>
      <c r="J95" s="4">
        <v>0</v>
      </c>
      <c r="K95" s="4">
        <v>10</v>
      </c>
      <c r="L95" s="4">
        <v>20</v>
      </c>
      <c r="M95" s="4">
        <v>60</v>
      </c>
      <c r="N95" s="4"/>
      <c r="O95" s="56">
        <v>5</v>
      </c>
      <c r="P95" s="56" t="s">
        <v>74</v>
      </c>
      <c r="Q95" s="56">
        <v>3</v>
      </c>
      <c r="R95" s="56">
        <v>4</v>
      </c>
      <c r="S95" s="56">
        <v>11</v>
      </c>
      <c r="T95" s="2"/>
    </row>
    <row r="96" spans="1:20" ht="12.95" customHeight="1" x14ac:dyDescent="0.2">
      <c r="A96" s="51" t="s">
        <v>232</v>
      </c>
      <c r="B96" s="37">
        <v>1884</v>
      </c>
      <c r="C96" s="37">
        <v>1586</v>
      </c>
      <c r="D96" s="37">
        <v>1449</v>
      </c>
      <c r="E96" s="7"/>
      <c r="F96" s="24">
        <f t="shared" si="18"/>
        <v>366.5</v>
      </c>
      <c r="G96" s="24">
        <f t="shared" si="19"/>
        <v>370</v>
      </c>
      <c r="I96" s="4">
        <v>370</v>
      </c>
      <c r="J96" s="4">
        <v>40</v>
      </c>
      <c r="K96" s="4">
        <v>30</v>
      </c>
      <c r="L96" s="4">
        <v>90</v>
      </c>
      <c r="M96" s="4">
        <v>210</v>
      </c>
      <c r="N96" s="4"/>
      <c r="O96" s="56">
        <v>24</v>
      </c>
      <c r="P96" s="56">
        <v>13</v>
      </c>
      <c r="Q96" s="56">
        <v>9</v>
      </c>
      <c r="R96" s="56">
        <v>22</v>
      </c>
      <c r="S96" s="56">
        <v>39</v>
      </c>
      <c r="T96" s="2"/>
    </row>
    <row r="97" spans="1:20" ht="12.95" customHeight="1" x14ac:dyDescent="0.2">
      <c r="A97" s="51" t="s">
        <v>237</v>
      </c>
      <c r="B97" s="37">
        <v>1589</v>
      </c>
      <c r="C97" s="37">
        <v>1525</v>
      </c>
      <c r="D97" s="37">
        <v>1427</v>
      </c>
      <c r="E97" s="7"/>
      <c r="F97" s="24">
        <f t="shared" ref="F97" si="20">B97-AVERAGE(C97:D97)</f>
        <v>113</v>
      </c>
      <c r="G97" s="24">
        <f t="shared" ref="G97" si="21">ROUND(F97,-1)</f>
        <v>110</v>
      </c>
      <c r="I97" s="4">
        <v>110</v>
      </c>
      <c r="J97" s="4">
        <v>30</v>
      </c>
      <c r="K97" s="4">
        <v>-30</v>
      </c>
      <c r="L97" s="4">
        <v>10</v>
      </c>
      <c r="M97" s="4">
        <v>100</v>
      </c>
      <c r="N97" s="4"/>
      <c r="O97" s="56">
        <v>8</v>
      </c>
      <c r="P97" s="56">
        <v>11</v>
      </c>
      <c r="Q97" s="56" t="s">
        <v>74</v>
      </c>
      <c r="R97" s="56">
        <v>4</v>
      </c>
      <c r="S97" s="56">
        <v>18</v>
      </c>
      <c r="T97" s="2"/>
    </row>
    <row r="98" spans="1:20" ht="12.95" customHeight="1" x14ac:dyDescent="0.2">
      <c r="A98" s="22"/>
      <c r="B98" s="24"/>
      <c r="C98" s="24"/>
      <c r="D98" s="24"/>
      <c r="E98" s="7"/>
      <c r="F98" s="24"/>
      <c r="G98" s="24"/>
      <c r="I98" s="2"/>
      <c r="L98" s="2"/>
      <c r="O98" s="104"/>
      <c r="T98" s="2"/>
    </row>
    <row r="99" spans="1:20" ht="12.95" customHeight="1" x14ac:dyDescent="0.2">
      <c r="A99" s="8" t="s">
        <v>114</v>
      </c>
      <c r="B99" s="24"/>
      <c r="C99" s="24"/>
      <c r="D99" s="24"/>
      <c r="E99" s="7"/>
      <c r="F99" s="24"/>
      <c r="G99" s="24"/>
      <c r="I99" s="8"/>
      <c r="K99" s="17"/>
      <c r="L99" s="2"/>
      <c r="M99" s="17"/>
      <c r="N99" s="17"/>
      <c r="O99" s="104"/>
      <c r="T99" s="2"/>
    </row>
    <row r="100" spans="1:20" ht="11.45" customHeight="1" x14ac:dyDescent="0.2">
      <c r="A100" s="8"/>
      <c r="B100" s="181" t="s">
        <v>92</v>
      </c>
      <c r="C100" s="181"/>
      <c r="D100" s="181"/>
      <c r="E100" s="52"/>
      <c r="F100" s="105"/>
      <c r="G100" s="105"/>
      <c r="I100" s="8"/>
      <c r="K100" s="17"/>
      <c r="L100" s="2"/>
      <c r="M100" s="17"/>
      <c r="N100" s="17"/>
      <c r="O100" s="104"/>
      <c r="T100" s="2"/>
    </row>
    <row r="101" spans="1:20" ht="27.6" customHeight="1" x14ac:dyDescent="0.2">
      <c r="A101" s="8"/>
      <c r="B101" s="220" t="s">
        <v>122</v>
      </c>
      <c r="C101" s="220" t="s">
        <v>123</v>
      </c>
      <c r="D101" s="220" t="s">
        <v>94</v>
      </c>
      <c r="E101" s="108"/>
      <c r="F101" s="221" t="s">
        <v>221</v>
      </c>
      <c r="G101" s="221"/>
      <c r="I101" s="217" t="s">
        <v>128</v>
      </c>
      <c r="J101" s="217"/>
      <c r="K101" s="217"/>
      <c r="L101" s="217"/>
      <c r="M101" s="217"/>
      <c r="N101" s="9"/>
      <c r="O101" s="218" t="s">
        <v>127</v>
      </c>
      <c r="P101" s="218"/>
      <c r="Q101" s="218"/>
      <c r="R101" s="218"/>
      <c r="S101" s="218"/>
      <c r="T101" s="2"/>
    </row>
    <row r="102" spans="1:20" ht="17.100000000000001" customHeight="1" x14ac:dyDescent="0.2">
      <c r="A102" s="8"/>
      <c r="B102" s="220"/>
      <c r="C102" s="220"/>
      <c r="D102" s="220"/>
      <c r="E102" s="109"/>
      <c r="F102" s="52" t="s">
        <v>219</v>
      </c>
      <c r="G102" s="52" t="s">
        <v>220</v>
      </c>
      <c r="I102" s="19" t="s">
        <v>4</v>
      </c>
      <c r="J102" s="19" t="s">
        <v>0</v>
      </c>
      <c r="K102" s="19" t="s">
        <v>1</v>
      </c>
      <c r="L102" s="19" t="s">
        <v>2</v>
      </c>
      <c r="M102" s="19" t="s">
        <v>3</v>
      </c>
      <c r="N102" s="19"/>
      <c r="O102" s="18" t="s">
        <v>4</v>
      </c>
      <c r="P102" s="18" t="s">
        <v>0</v>
      </c>
      <c r="Q102" s="18" t="s">
        <v>1</v>
      </c>
      <c r="R102" s="18" t="s">
        <v>2</v>
      </c>
      <c r="S102" s="18" t="s">
        <v>3</v>
      </c>
      <c r="T102" s="2"/>
    </row>
    <row r="103" spans="1:20" ht="12.95" customHeight="1" x14ac:dyDescent="0.2">
      <c r="A103" t="s">
        <v>25</v>
      </c>
      <c r="B103" s="24">
        <v>168</v>
      </c>
      <c r="C103" s="24">
        <v>161</v>
      </c>
      <c r="D103" s="24">
        <v>158</v>
      </c>
      <c r="E103" s="7"/>
      <c r="F103" s="24">
        <v>8.5</v>
      </c>
      <c r="G103" s="24">
        <v>10</v>
      </c>
      <c r="I103" s="16">
        <v>10</v>
      </c>
      <c r="J103" s="16">
        <v>0</v>
      </c>
      <c r="K103" s="16">
        <v>0</v>
      </c>
      <c r="L103" s="16">
        <v>0</v>
      </c>
      <c r="M103" s="16">
        <v>10</v>
      </c>
      <c r="N103" s="16"/>
      <c r="O103" s="120">
        <v>5</v>
      </c>
      <c r="P103" s="120" t="s">
        <v>74</v>
      </c>
      <c r="Q103" s="120">
        <v>3</v>
      </c>
      <c r="R103" s="120" t="s">
        <v>74</v>
      </c>
      <c r="S103" s="120">
        <v>24</v>
      </c>
      <c r="T103" s="2"/>
    </row>
    <row r="104" spans="1:20" ht="12.95" customHeight="1" x14ac:dyDescent="0.2">
      <c r="A104" t="s">
        <v>26</v>
      </c>
      <c r="B104" s="24">
        <v>155</v>
      </c>
      <c r="C104" s="24">
        <v>149</v>
      </c>
      <c r="D104" s="24">
        <v>159</v>
      </c>
      <c r="E104" s="7"/>
      <c r="F104" s="24">
        <v>1</v>
      </c>
      <c r="G104" s="24">
        <v>0</v>
      </c>
      <c r="I104" s="16">
        <v>0</v>
      </c>
      <c r="J104" s="16">
        <v>0</v>
      </c>
      <c r="K104" s="16">
        <v>0</v>
      </c>
      <c r="L104" s="16">
        <v>0</v>
      </c>
      <c r="M104" s="16">
        <v>0</v>
      </c>
      <c r="N104" s="16"/>
      <c r="O104" s="120">
        <v>1</v>
      </c>
      <c r="P104" s="120" t="s">
        <v>74</v>
      </c>
      <c r="Q104" s="120" t="s">
        <v>74</v>
      </c>
      <c r="R104" s="120">
        <v>2</v>
      </c>
      <c r="S104" s="120">
        <v>5</v>
      </c>
      <c r="T104" s="2"/>
    </row>
    <row r="105" spans="1:20" ht="12.95" customHeight="1" x14ac:dyDescent="0.2">
      <c r="A105" t="s">
        <v>27</v>
      </c>
      <c r="B105" s="24">
        <v>199</v>
      </c>
      <c r="C105" s="24">
        <v>173</v>
      </c>
      <c r="D105" s="24">
        <v>195</v>
      </c>
      <c r="E105" s="7"/>
      <c r="F105" s="24">
        <v>15</v>
      </c>
      <c r="G105" s="24">
        <v>20</v>
      </c>
      <c r="I105" s="16">
        <v>20</v>
      </c>
      <c r="J105" s="16">
        <v>0</v>
      </c>
      <c r="K105" s="16">
        <v>0</v>
      </c>
      <c r="L105" s="16">
        <v>20</v>
      </c>
      <c r="M105" s="16">
        <v>0</v>
      </c>
      <c r="N105" s="16"/>
      <c r="O105" s="120">
        <v>8</v>
      </c>
      <c r="P105" s="120">
        <v>2</v>
      </c>
      <c r="Q105" s="120" t="s">
        <v>74</v>
      </c>
      <c r="R105" s="120">
        <v>31</v>
      </c>
      <c r="S105" s="120" t="s">
        <v>74</v>
      </c>
      <c r="T105" s="2"/>
    </row>
    <row r="106" spans="1:20" ht="12.95" customHeight="1" x14ac:dyDescent="0.2">
      <c r="A106" t="s">
        <v>118</v>
      </c>
      <c r="B106" s="24">
        <v>155</v>
      </c>
      <c r="C106" s="24">
        <v>174</v>
      </c>
      <c r="D106" s="24">
        <v>163</v>
      </c>
      <c r="E106" s="7"/>
      <c r="F106" s="24">
        <v>-13.5</v>
      </c>
      <c r="G106" s="24">
        <v>-10</v>
      </c>
      <c r="I106" s="16">
        <v>-10</v>
      </c>
      <c r="J106" s="16">
        <v>-10</v>
      </c>
      <c r="K106" s="16">
        <v>-10</v>
      </c>
      <c r="L106" s="16">
        <v>0</v>
      </c>
      <c r="M106" s="16">
        <v>0</v>
      </c>
      <c r="N106" s="16"/>
      <c r="O106" s="120" t="s">
        <v>74</v>
      </c>
      <c r="P106" s="120" t="s">
        <v>74</v>
      </c>
      <c r="Q106" s="120" t="s">
        <v>74</v>
      </c>
      <c r="R106" s="120" t="s">
        <v>74</v>
      </c>
      <c r="S106" s="120">
        <v>5</v>
      </c>
      <c r="T106" s="2"/>
    </row>
    <row r="107" spans="1:20" ht="12.95" customHeight="1" x14ac:dyDescent="0.2">
      <c r="A107" t="s">
        <v>141</v>
      </c>
      <c r="B107" s="24">
        <v>203</v>
      </c>
      <c r="C107" s="24">
        <v>164</v>
      </c>
      <c r="D107" s="24">
        <v>158</v>
      </c>
      <c r="E107" s="7"/>
      <c r="F107" s="24">
        <v>42</v>
      </c>
      <c r="G107" s="24">
        <v>40</v>
      </c>
      <c r="I107" s="16">
        <v>40</v>
      </c>
      <c r="J107" s="16">
        <v>0</v>
      </c>
      <c r="K107" s="16">
        <v>0</v>
      </c>
      <c r="L107" s="16">
        <v>20</v>
      </c>
      <c r="M107" s="16">
        <v>30</v>
      </c>
      <c r="N107" s="16"/>
      <c r="O107" s="120">
        <v>26</v>
      </c>
      <c r="P107" s="120">
        <v>2</v>
      </c>
      <c r="Q107" s="120" t="s">
        <v>74</v>
      </c>
      <c r="R107" s="120">
        <v>38</v>
      </c>
      <c r="S107" s="120">
        <v>66</v>
      </c>
      <c r="T107" s="2"/>
    </row>
    <row r="108" spans="1:20" ht="12.95" customHeight="1" x14ac:dyDescent="0.2">
      <c r="A108" t="s">
        <v>162</v>
      </c>
      <c r="B108" s="24">
        <v>200</v>
      </c>
      <c r="C108" s="24">
        <v>176</v>
      </c>
      <c r="D108" s="24">
        <v>179</v>
      </c>
      <c r="E108" s="7"/>
      <c r="F108" s="24">
        <v>22.5</v>
      </c>
      <c r="G108" s="24">
        <v>20</v>
      </c>
      <c r="I108" s="16">
        <v>20</v>
      </c>
      <c r="J108" s="16">
        <v>10</v>
      </c>
      <c r="K108" s="16">
        <v>0</v>
      </c>
      <c r="L108" s="16">
        <v>10</v>
      </c>
      <c r="M108" s="16">
        <v>0</v>
      </c>
      <c r="N108" s="16"/>
      <c r="O108" s="120">
        <v>13</v>
      </c>
      <c r="P108" s="120">
        <v>34</v>
      </c>
      <c r="Q108" s="120">
        <v>0</v>
      </c>
      <c r="R108" s="120">
        <v>12</v>
      </c>
      <c r="S108" s="120">
        <v>8</v>
      </c>
      <c r="T108" s="2"/>
    </row>
    <row r="109" spans="1:20" ht="12.95" customHeight="1" x14ac:dyDescent="0.2">
      <c r="A109" t="s">
        <v>165</v>
      </c>
      <c r="B109" s="24">
        <v>194</v>
      </c>
      <c r="C109" s="24">
        <v>175</v>
      </c>
      <c r="D109" s="24">
        <v>172</v>
      </c>
      <c r="E109" s="7"/>
      <c r="F109" s="24">
        <v>20.5</v>
      </c>
      <c r="G109" s="24">
        <v>20</v>
      </c>
      <c r="I109" s="16">
        <v>20</v>
      </c>
      <c r="J109" s="16">
        <v>0</v>
      </c>
      <c r="K109" s="16">
        <v>10</v>
      </c>
      <c r="L109" s="16">
        <v>-10</v>
      </c>
      <c r="M109" s="16">
        <v>20</v>
      </c>
      <c r="N109" s="16"/>
      <c r="O109" s="120">
        <v>12</v>
      </c>
      <c r="P109" s="120">
        <v>4</v>
      </c>
      <c r="Q109" s="120">
        <v>23</v>
      </c>
      <c r="R109" s="120" t="s">
        <v>74</v>
      </c>
      <c r="S109" s="120">
        <v>35</v>
      </c>
      <c r="T109" s="2"/>
    </row>
    <row r="110" spans="1:20" ht="12.95" customHeight="1" x14ac:dyDescent="0.2">
      <c r="A110" s="22" t="s">
        <v>177</v>
      </c>
      <c r="B110" s="36">
        <v>211</v>
      </c>
      <c r="C110" s="36">
        <v>190</v>
      </c>
      <c r="D110" s="36">
        <v>155</v>
      </c>
      <c r="E110" s="7"/>
      <c r="F110" s="24">
        <f t="shared" ref="F110:F115" si="22">B110-AVERAGE(C110:D110)</f>
        <v>38.5</v>
      </c>
      <c r="G110" s="24">
        <f t="shared" si="1"/>
        <v>40</v>
      </c>
      <c r="I110" s="16">
        <v>40</v>
      </c>
      <c r="J110" s="16">
        <v>0</v>
      </c>
      <c r="K110" s="16">
        <v>10</v>
      </c>
      <c r="L110" s="16">
        <v>10</v>
      </c>
      <c r="M110" s="16">
        <v>20</v>
      </c>
      <c r="N110" s="16"/>
      <c r="O110" s="120">
        <v>22</v>
      </c>
      <c r="P110" s="120" t="s">
        <v>74</v>
      </c>
      <c r="Q110" s="120">
        <v>51</v>
      </c>
      <c r="R110" s="120">
        <v>10</v>
      </c>
      <c r="S110" s="120">
        <v>45</v>
      </c>
      <c r="T110" s="2"/>
    </row>
    <row r="111" spans="1:20" ht="12.95" customHeight="1" x14ac:dyDescent="0.2">
      <c r="A111" s="51" t="s">
        <v>185</v>
      </c>
      <c r="B111" s="36">
        <v>212</v>
      </c>
      <c r="C111" s="36">
        <v>158</v>
      </c>
      <c r="D111" s="36">
        <v>178</v>
      </c>
      <c r="E111" s="7"/>
      <c r="F111" s="24">
        <f t="shared" si="22"/>
        <v>44</v>
      </c>
      <c r="G111" s="24">
        <f t="shared" si="1"/>
        <v>40</v>
      </c>
      <c r="I111" s="16">
        <v>40</v>
      </c>
      <c r="J111" s="16">
        <v>10</v>
      </c>
      <c r="K111" s="16">
        <v>-10</v>
      </c>
      <c r="L111" s="16">
        <v>30</v>
      </c>
      <c r="M111" s="16">
        <v>10</v>
      </c>
      <c r="N111" s="16"/>
      <c r="O111" s="120">
        <v>26</v>
      </c>
      <c r="P111" s="120">
        <v>39</v>
      </c>
      <c r="Q111" s="120" t="s">
        <v>74</v>
      </c>
      <c r="R111" s="120">
        <v>57</v>
      </c>
      <c r="S111" s="120">
        <v>23</v>
      </c>
      <c r="T111" s="2"/>
    </row>
    <row r="112" spans="1:20" ht="12.95" customHeight="1" x14ac:dyDescent="0.2">
      <c r="A112" s="51" t="s">
        <v>190</v>
      </c>
      <c r="B112" s="36">
        <v>219</v>
      </c>
      <c r="C112" s="36">
        <v>218</v>
      </c>
      <c r="D112" s="36">
        <v>210</v>
      </c>
      <c r="E112" s="7"/>
      <c r="F112" s="24">
        <f t="shared" si="22"/>
        <v>5</v>
      </c>
      <c r="G112" s="24">
        <f t="shared" si="1"/>
        <v>10</v>
      </c>
      <c r="I112" s="16">
        <v>10</v>
      </c>
      <c r="J112" s="16">
        <v>0</v>
      </c>
      <c r="K112" s="16">
        <v>10</v>
      </c>
      <c r="L112" s="16">
        <v>10</v>
      </c>
      <c r="M112" s="16">
        <v>0</v>
      </c>
      <c r="N112" s="16"/>
      <c r="O112" s="120">
        <v>2</v>
      </c>
      <c r="P112" s="120" t="s">
        <v>74</v>
      </c>
      <c r="Q112" s="120">
        <v>13</v>
      </c>
      <c r="R112" s="120">
        <v>11</v>
      </c>
      <c r="S112" s="120" t="s">
        <v>74</v>
      </c>
      <c r="T112" s="2"/>
    </row>
    <row r="113" spans="1:20" ht="12.95" customHeight="1" x14ac:dyDescent="0.2">
      <c r="A113" s="51" t="s">
        <v>187</v>
      </c>
      <c r="B113" s="36">
        <v>260</v>
      </c>
      <c r="C113" s="36">
        <v>181</v>
      </c>
      <c r="D113" s="36">
        <v>185</v>
      </c>
      <c r="E113" s="7"/>
      <c r="F113" s="24">
        <f t="shared" si="22"/>
        <v>77</v>
      </c>
      <c r="G113" s="24">
        <f t="shared" si="1"/>
        <v>80</v>
      </c>
      <c r="I113" s="16">
        <v>80</v>
      </c>
      <c r="J113" s="16">
        <v>0</v>
      </c>
      <c r="K113" s="16">
        <v>20</v>
      </c>
      <c r="L113" s="16">
        <v>30</v>
      </c>
      <c r="M113" s="16">
        <v>30</v>
      </c>
      <c r="N113" s="16"/>
      <c r="O113" s="120">
        <v>42</v>
      </c>
      <c r="P113" s="120">
        <v>2</v>
      </c>
      <c r="Q113" s="120">
        <v>51</v>
      </c>
      <c r="R113" s="120">
        <v>46</v>
      </c>
      <c r="S113" s="120">
        <v>69</v>
      </c>
      <c r="T113" s="2"/>
    </row>
    <row r="114" spans="1:20" ht="12.95" customHeight="1" x14ac:dyDescent="0.2">
      <c r="A114" s="51" t="s">
        <v>210</v>
      </c>
      <c r="B114" s="36">
        <v>237</v>
      </c>
      <c r="C114" s="36">
        <v>215</v>
      </c>
      <c r="D114" s="36">
        <v>189</v>
      </c>
      <c r="E114" s="7"/>
      <c r="F114" s="24">
        <f t="shared" si="22"/>
        <v>35</v>
      </c>
      <c r="G114" s="24">
        <f t="shared" ref="G114:G115" si="23">ROUND(F114,-1)</f>
        <v>40</v>
      </c>
      <c r="I114" s="16">
        <v>40</v>
      </c>
      <c r="J114" s="16">
        <v>0</v>
      </c>
      <c r="K114" s="16">
        <v>10</v>
      </c>
      <c r="L114" s="16">
        <v>10</v>
      </c>
      <c r="M114" s="16">
        <v>10</v>
      </c>
      <c r="N114" s="16"/>
      <c r="O114" s="120">
        <v>17</v>
      </c>
      <c r="P114" s="120">
        <v>5</v>
      </c>
      <c r="Q114" s="120">
        <v>22</v>
      </c>
      <c r="R114" s="120">
        <v>19</v>
      </c>
      <c r="S114" s="120">
        <v>21</v>
      </c>
      <c r="T114" s="2"/>
    </row>
    <row r="115" spans="1:20" ht="12.95" customHeight="1" x14ac:dyDescent="0.2">
      <c r="A115" s="51" t="s">
        <v>232</v>
      </c>
      <c r="B115" s="36">
        <v>256</v>
      </c>
      <c r="C115" s="36">
        <v>239</v>
      </c>
      <c r="D115" s="36">
        <v>201</v>
      </c>
      <c r="E115" s="7"/>
      <c r="F115" s="24">
        <f t="shared" si="22"/>
        <v>36</v>
      </c>
      <c r="G115" s="24">
        <f t="shared" si="23"/>
        <v>40</v>
      </c>
      <c r="I115" s="16">
        <v>40</v>
      </c>
      <c r="J115" s="16">
        <v>0</v>
      </c>
      <c r="K115" s="16">
        <v>10</v>
      </c>
      <c r="L115" s="16">
        <v>20</v>
      </c>
      <c r="M115" s="16">
        <v>10</v>
      </c>
      <c r="N115" s="16"/>
      <c r="O115" s="120">
        <v>16</v>
      </c>
      <c r="P115" s="120" t="s">
        <v>74</v>
      </c>
      <c r="Q115" s="120">
        <v>17</v>
      </c>
      <c r="R115" s="120">
        <v>31</v>
      </c>
      <c r="S115" s="120">
        <v>19</v>
      </c>
      <c r="T115" s="2"/>
    </row>
    <row r="116" spans="1:20" ht="12.95" customHeight="1" x14ac:dyDescent="0.2">
      <c r="A116" s="51" t="s">
        <v>237</v>
      </c>
      <c r="B116" s="36">
        <v>195</v>
      </c>
      <c r="C116" s="36">
        <v>200</v>
      </c>
      <c r="D116" s="36">
        <v>204</v>
      </c>
      <c r="E116" s="7"/>
      <c r="F116" s="24">
        <f t="shared" ref="F116" si="24">B116-AVERAGE(C116:D116)</f>
        <v>-7</v>
      </c>
      <c r="G116" s="24">
        <f t="shared" ref="G116" si="25">ROUND(F116,-1)</f>
        <v>-10</v>
      </c>
      <c r="I116" s="16">
        <v>-10</v>
      </c>
      <c r="J116" s="16">
        <v>10</v>
      </c>
      <c r="K116" s="16">
        <v>0</v>
      </c>
      <c r="L116" s="16">
        <v>0</v>
      </c>
      <c r="M116" s="16">
        <v>-10</v>
      </c>
      <c r="N116" s="16"/>
      <c r="O116" s="120" t="s">
        <v>74</v>
      </c>
      <c r="P116" s="120">
        <v>18</v>
      </c>
      <c r="Q116" s="120">
        <v>6</v>
      </c>
      <c r="R116" s="120" t="s">
        <v>74</v>
      </c>
      <c r="S116" s="120" t="s">
        <v>74</v>
      </c>
      <c r="T116" s="2"/>
    </row>
    <row r="117" spans="1:20" ht="12.95" customHeight="1" x14ac:dyDescent="0.2">
      <c r="A117" s="22"/>
      <c r="B117" s="24"/>
      <c r="C117" s="24"/>
      <c r="D117" s="24"/>
      <c r="E117" s="7"/>
      <c r="F117" s="24"/>
      <c r="G117" s="24"/>
      <c r="I117" s="2"/>
      <c r="K117" s="17"/>
      <c r="L117" s="2"/>
      <c r="M117" s="17"/>
      <c r="N117" s="17"/>
      <c r="O117" s="104"/>
      <c r="T117" s="2"/>
    </row>
    <row r="118" spans="1:20" ht="12.95" customHeight="1" x14ac:dyDescent="0.2">
      <c r="A118" s="8" t="s">
        <v>169</v>
      </c>
      <c r="B118" s="24"/>
      <c r="C118" s="24"/>
      <c r="D118" s="24"/>
      <c r="E118" s="7"/>
      <c r="F118" s="24"/>
      <c r="G118" s="24"/>
      <c r="I118" s="8"/>
      <c r="K118" s="17"/>
      <c r="L118" s="2"/>
      <c r="M118" s="17"/>
      <c r="N118" s="17"/>
      <c r="O118" s="104"/>
      <c r="T118" s="2"/>
    </row>
    <row r="119" spans="1:20" ht="11.45" customHeight="1" x14ac:dyDescent="0.2">
      <c r="A119" s="8"/>
      <c r="B119" s="181" t="s">
        <v>92</v>
      </c>
      <c r="C119" s="181"/>
      <c r="D119" s="181"/>
      <c r="E119" s="52"/>
      <c r="F119" s="105"/>
      <c r="G119" s="105"/>
      <c r="I119" s="8"/>
      <c r="K119" s="17"/>
      <c r="L119" s="2"/>
      <c r="M119" s="17"/>
      <c r="N119" s="17"/>
      <c r="O119" s="104"/>
      <c r="T119" s="2"/>
    </row>
    <row r="120" spans="1:20" ht="27.6" customHeight="1" x14ac:dyDescent="0.2">
      <c r="A120" s="8"/>
      <c r="B120" s="220" t="s">
        <v>122</v>
      </c>
      <c r="C120" s="220" t="s">
        <v>123</v>
      </c>
      <c r="D120" s="220" t="s">
        <v>94</v>
      </c>
      <c r="E120" s="108"/>
      <c r="F120" s="221" t="s">
        <v>221</v>
      </c>
      <c r="G120" s="221"/>
      <c r="I120" s="217" t="s">
        <v>128</v>
      </c>
      <c r="J120" s="217"/>
      <c r="K120" s="217"/>
      <c r="L120" s="217"/>
      <c r="M120" s="217"/>
      <c r="N120" s="9"/>
      <c r="O120" s="218" t="s">
        <v>127</v>
      </c>
      <c r="P120" s="218"/>
      <c r="Q120" s="218"/>
      <c r="R120" s="218"/>
      <c r="S120" s="218"/>
      <c r="T120" s="2"/>
    </row>
    <row r="121" spans="1:20" ht="17.100000000000001" customHeight="1" x14ac:dyDescent="0.2">
      <c r="A121" s="8"/>
      <c r="B121" s="220"/>
      <c r="C121" s="220"/>
      <c r="D121" s="220"/>
      <c r="E121" s="109"/>
      <c r="F121" s="52" t="s">
        <v>219</v>
      </c>
      <c r="G121" s="52" t="s">
        <v>220</v>
      </c>
      <c r="I121" s="19" t="s">
        <v>4</v>
      </c>
      <c r="J121" s="19" t="s">
        <v>0</v>
      </c>
      <c r="K121" s="19" t="s">
        <v>1</v>
      </c>
      <c r="L121" s="19" t="s">
        <v>2</v>
      </c>
      <c r="M121" s="19" t="s">
        <v>3</v>
      </c>
      <c r="N121" s="19"/>
      <c r="O121" s="18" t="s">
        <v>4</v>
      </c>
      <c r="P121" s="18" t="s">
        <v>0</v>
      </c>
      <c r="Q121" s="18" t="s">
        <v>1</v>
      </c>
      <c r="R121" s="18" t="s">
        <v>2</v>
      </c>
      <c r="S121" s="18" t="s">
        <v>3</v>
      </c>
      <c r="T121" s="2"/>
    </row>
    <row r="122" spans="1:20" ht="12.95" customHeight="1" x14ac:dyDescent="0.2">
      <c r="A122" t="s">
        <v>25</v>
      </c>
      <c r="B122" s="24">
        <v>625</v>
      </c>
      <c r="C122" s="24">
        <v>613</v>
      </c>
      <c r="D122" s="24">
        <v>541</v>
      </c>
      <c r="E122" s="7"/>
      <c r="F122" s="24">
        <v>48</v>
      </c>
      <c r="G122" s="24">
        <v>50</v>
      </c>
      <c r="I122" s="16">
        <v>50</v>
      </c>
      <c r="J122" s="16">
        <v>20</v>
      </c>
      <c r="K122" s="16">
        <v>10</v>
      </c>
      <c r="L122" s="16">
        <v>10</v>
      </c>
      <c r="M122" s="16">
        <v>20</v>
      </c>
      <c r="N122" s="16"/>
      <c r="O122" s="120">
        <v>8</v>
      </c>
      <c r="P122" s="120">
        <v>17</v>
      </c>
      <c r="Q122" s="120">
        <v>7</v>
      </c>
      <c r="R122" s="120">
        <v>4</v>
      </c>
      <c r="S122" s="120">
        <v>9</v>
      </c>
      <c r="T122" s="2"/>
    </row>
    <row r="123" spans="1:20" ht="12.95" customHeight="1" x14ac:dyDescent="0.2">
      <c r="A123" s="50" t="s">
        <v>26</v>
      </c>
      <c r="B123" s="24">
        <v>614</v>
      </c>
      <c r="C123" s="24">
        <v>534</v>
      </c>
      <c r="D123" s="24">
        <v>659</v>
      </c>
      <c r="E123" s="7"/>
      <c r="F123" s="24">
        <v>17.5</v>
      </c>
      <c r="G123" s="24">
        <v>20</v>
      </c>
      <c r="I123" s="16">
        <v>20</v>
      </c>
      <c r="J123" s="16">
        <v>-20</v>
      </c>
      <c r="K123" s="16">
        <v>-20</v>
      </c>
      <c r="L123" s="16">
        <v>10</v>
      </c>
      <c r="M123" s="16">
        <v>40</v>
      </c>
      <c r="N123" s="16"/>
      <c r="O123" s="120">
        <v>3</v>
      </c>
      <c r="P123" s="120" t="s">
        <v>74</v>
      </c>
      <c r="Q123" s="120" t="s">
        <v>74</v>
      </c>
      <c r="R123" s="120">
        <v>6</v>
      </c>
      <c r="S123" s="120">
        <v>19</v>
      </c>
      <c r="T123" s="2"/>
    </row>
    <row r="124" spans="1:20" ht="12.95" customHeight="1" x14ac:dyDescent="0.2">
      <c r="A124" s="50" t="s">
        <v>27</v>
      </c>
      <c r="B124" s="24">
        <v>649</v>
      </c>
      <c r="C124" s="24">
        <v>583</v>
      </c>
      <c r="D124" s="24">
        <v>634</v>
      </c>
      <c r="E124" s="7"/>
      <c r="F124" s="24">
        <v>40.5</v>
      </c>
      <c r="G124" s="24">
        <v>40</v>
      </c>
      <c r="I124" s="16">
        <v>40</v>
      </c>
      <c r="J124" s="16">
        <v>0</v>
      </c>
      <c r="K124" s="16">
        <v>-10</v>
      </c>
      <c r="L124" s="16">
        <v>20</v>
      </c>
      <c r="M124" s="16">
        <v>40</v>
      </c>
      <c r="N124" s="16"/>
      <c r="O124" s="120">
        <v>7</v>
      </c>
      <c r="P124" s="120" t="s">
        <v>74</v>
      </c>
      <c r="Q124" s="120" t="s">
        <v>74</v>
      </c>
      <c r="R124" s="120">
        <v>10</v>
      </c>
      <c r="S124" s="120">
        <v>18</v>
      </c>
      <c r="T124" s="2"/>
    </row>
    <row r="125" spans="1:20" ht="12.95" customHeight="1" x14ac:dyDescent="0.2">
      <c r="A125" s="50" t="s">
        <v>118</v>
      </c>
      <c r="B125" s="24">
        <v>697</v>
      </c>
      <c r="C125" s="24">
        <v>554</v>
      </c>
      <c r="D125" s="24">
        <v>615</v>
      </c>
      <c r="E125" s="7"/>
      <c r="F125" s="24">
        <v>112.5</v>
      </c>
      <c r="G125" s="24">
        <v>110</v>
      </c>
      <c r="I125" s="16">
        <v>110</v>
      </c>
      <c r="J125" s="16">
        <v>20</v>
      </c>
      <c r="K125" s="16">
        <v>30</v>
      </c>
      <c r="L125" s="16">
        <v>20</v>
      </c>
      <c r="M125" s="16">
        <v>40</v>
      </c>
      <c r="N125" s="16"/>
      <c r="O125" s="120">
        <v>19</v>
      </c>
      <c r="P125" s="120">
        <v>24</v>
      </c>
      <c r="Q125" s="120">
        <v>28</v>
      </c>
      <c r="R125" s="120">
        <v>10</v>
      </c>
      <c r="S125" s="120">
        <v>21</v>
      </c>
      <c r="T125" s="2"/>
    </row>
    <row r="126" spans="1:20" ht="12.95" customHeight="1" x14ac:dyDescent="0.2">
      <c r="A126" s="50" t="s">
        <v>141</v>
      </c>
      <c r="B126" s="24">
        <v>746</v>
      </c>
      <c r="C126" s="24">
        <v>579</v>
      </c>
      <c r="D126" s="24">
        <v>602</v>
      </c>
      <c r="E126" s="7"/>
      <c r="F126" s="24">
        <v>155.5</v>
      </c>
      <c r="G126" s="24">
        <v>160</v>
      </c>
      <c r="I126" s="16">
        <v>160</v>
      </c>
      <c r="J126" s="16">
        <v>10</v>
      </c>
      <c r="K126" s="16">
        <v>30</v>
      </c>
      <c r="L126" s="16">
        <v>50</v>
      </c>
      <c r="M126" s="16">
        <v>60</v>
      </c>
      <c r="N126" s="16"/>
      <c r="O126" s="120">
        <v>26</v>
      </c>
      <c r="P126" s="120">
        <v>18</v>
      </c>
      <c r="Q126" s="120">
        <v>23</v>
      </c>
      <c r="R126" s="120">
        <v>28</v>
      </c>
      <c r="S126" s="120">
        <v>29</v>
      </c>
      <c r="T126" s="2"/>
    </row>
    <row r="127" spans="1:20" ht="12.95" customHeight="1" x14ac:dyDescent="0.2">
      <c r="A127" s="50" t="s">
        <v>162</v>
      </c>
      <c r="B127" s="24">
        <v>701</v>
      </c>
      <c r="C127" s="24">
        <v>556</v>
      </c>
      <c r="D127" s="24">
        <v>587</v>
      </c>
      <c r="E127" s="7"/>
      <c r="F127" s="24">
        <v>129.5</v>
      </c>
      <c r="G127" s="24">
        <v>130</v>
      </c>
      <c r="I127" s="16">
        <v>130</v>
      </c>
      <c r="J127" s="16">
        <v>20</v>
      </c>
      <c r="K127" s="16">
        <v>30</v>
      </c>
      <c r="L127" s="16">
        <v>20</v>
      </c>
      <c r="M127" s="16">
        <v>50</v>
      </c>
      <c r="N127" s="16"/>
      <c r="O127" s="120">
        <v>23</v>
      </c>
      <c r="P127" s="120">
        <v>30</v>
      </c>
      <c r="Q127" s="120">
        <v>28</v>
      </c>
      <c r="R127" s="120">
        <v>13</v>
      </c>
      <c r="S127" s="120">
        <v>27</v>
      </c>
      <c r="T127" s="2"/>
    </row>
    <row r="128" spans="1:20" ht="12.95" customHeight="1" x14ac:dyDescent="0.2">
      <c r="A128" s="50" t="s">
        <v>165</v>
      </c>
      <c r="B128" s="24">
        <v>723</v>
      </c>
      <c r="C128" s="24">
        <v>567</v>
      </c>
      <c r="D128" s="24">
        <v>617</v>
      </c>
      <c r="E128" s="7"/>
      <c r="F128" s="24">
        <v>131</v>
      </c>
      <c r="G128" s="24">
        <v>130</v>
      </c>
      <c r="I128" s="16">
        <v>130</v>
      </c>
      <c r="J128" s="16">
        <v>-10</v>
      </c>
      <c r="K128" s="16">
        <v>30</v>
      </c>
      <c r="L128" s="16">
        <v>60</v>
      </c>
      <c r="M128" s="16">
        <v>50</v>
      </c>
      <c r="N128" s="16"/>
      <c r="O128" s="120">
        <v>22</v>
      </c>
      <c r="P128" s="120" t="s">
        <v>74</v>
      </c>
      <c r="Q128" s="120">
        <v>29</v>
      </c>
      <c r="R128" s="120">
        <v>34</v>
      </c>
      <c r="S128" s="120">
        <v>21</v>
      </c>
      <c r="T128" s="2"/>
    </row>
    <row r="129" spans="1:20" ht="12.95" customHeight="1" x14ac:dyDescent="0.2">
      <c r="A129" s="22" t="s">
        <v>177</v>
      </c>
      <c r="B129" s="36">
        <v>803</v>
      </c>
      <c r="C129" s="36">
        <v>623</v>
      </c>
      <c r="D129" s="36">
        <v>605</v>
      </c>
      <c r="E129" s="7"/>
      <c r="F129" s="24">
        <f t="shared" ref="F129:F134" si="26">B129-AVERAGE(C129:D129)</f>
        <v>189</v>
      </c>
      <c r="G129" s="24">
        <f t="shared" si="1"/>
        <v>190</v>
      </c>
      <c r="I129" s="16">
        <v>190</v>
      </c>
      <c r="J129" s="16">
        <v>10</v>
      </c>
      <c r="K129" s="16">
        <v>40</v>
      </c>
      <c r="L129" s="16">
        <v>30</v>
      </c>
      <c r="M129" s="16">
        <v>110</v>
      </c>
      <c r="N129" s="16"/>
      <c r="O129" s="120">
        <v>31</v>
      </c>
      <c r="P129" s="120">
        <v>9</v>
      </c>
      <c r="Q129" s="120">
        <v>41</v>
      </c>
      <c r="R129" s="120">
        <v>17</v>
      </c>
      <c r="S129" s="120">
        <v>46</v>
      </c>
      <c r="T129" s="2"/>
    </row>
    <row r="130" spans="1:20" ht="12.95" customHeight="1" x14ac:dyDescent="0.2">
      <c r="A130" s="51" t="s">
        <v>185</v>
      </c>
      <c r="B130" s="36">
        <v>647</v>
      </c>
      <c r="C130" s="36">
        <v>582</v>
      </c>
      <c r="D130" s="36">
        <v>601</v>
      </c>
      <c r="E130" s="7"/>
      <c r="F130" s="24">
        <f t="shared" si="26"/>
        <v>55.5</v>
      </c>
      <c r="G130" s="24">
        <f t="shared" si="1"/>
        <v>60</v>
      </c>
      <c r="I130" s="16">
        <v>60</v>
      </c>
      <c r="J130" s="16">
        <v>0</v>
      </c>
      <c r="K130" s="16">
        <v>10</v>
      </c>
      <c r="L130" s="16">
        <v>10</v>
      </c>
      <c r="M130" s="16">
        <v>30</v>
      </c>
      <c r="N130" s="16"/>
      <c r="O130" s="120">
        <v>9</v>
      </c>
      <c r="P130" s="120">
        <v>5</v>
      </c>
      <c r="Q130" s="120">
        <v>14</v>
      </c>
      <c r="R130" s="120">
        <v>6</v>
      </c>
      <c r="S130" s="120">
        <v>12</v>
      </c>
      <c r="T130" s="2"/>
    </row>
    <row r="131" spans="1:20" ht="12.95" customHeight="1" x14ac:dyDescent="0.2">
      <c r="A131" s="51" t="s">
        <v>190</v>
      </c>
      <c r="B131" s="36">
        <v>742</v>
      </c>
      <c r="C131" s="36">
        <v>654</v>
      </c>
      <c r="D131" s="36">
        <v>673</v>
      </c>
      <c r="E131" s="7"/>
      <c r="F131" s="24">
        <f t="shared" si="26"/>
        <v>78.5</v>
      </c>
      <c r="G131" s="24">
        <f t="shared" si="1"/>
        <v>80</v>
      </c>
      <c r="I131" s="16">
        <v>80</v>
      </c>
      <c r="J131" s="16">
        <v>0</v>
      </c>
      <c r="K131" s="16">
        <v>20</v>
      </c>
      <c r="L131" s="16">
        <v>30</v>
      </c>
      <c r="M131" s="16">
        <v>20</v>
      </c>
      <c r="N131" s="16"/>
      <c r="O131" s="120">
        <v>12</v>
      </c>
      <c r="P131" s="120">
        <v>1</v>
      </c>
      <c r="Q131" s="120">
        <v>22</v>
      </c>
      <c r="R131" s="120">
        <v>17</v>
      </c>
      <c r="S131" s="120">
        <v>8</v>
      </c>
      <c r="T131" s="2"/>
    </row>
    <row r="132" spans="1:20" ht="12.95" customHeight="1" x14ac:dyDescent="0.2">
      <c r="A132" s="51" t="s">
        <v>187</v>
      </c>
      <c r="B132" s="36">
        <v>810</v>
      </c>
      <c r="C132" s="36">
        <v>661</v>
      </c>
      <c r="D132" s="36">
        <v>592</v>
      </c>
      <c r="E132" s="7"/>
      <c r="F132" s="24">
        <f t="shared" si="26"/>
        <v>183.5</v>
      </c>
      <c r="G132" s="24">
        <f t="shared" si="1"/>
        <v>180</v>
      </c>
      <c r="I132" s="16">
        <v>180</v>
      </c>
      <c r="J132" s="16">
        <v>40</v>
      </c>
      <c r="K132" s="16">
        <v>30</v>
      </c>
      <c r="L132" s="16">
        <v>30</v>
      </c>
      <c r="M132" s="16">
        <v>80</v>
      </c>
      <c r="N132" s="16"/>
      <c r="O132" s="120">
        <v>29</v>
      </c>
      <c r="P132" s="120">
        <v>42</v>
      </c>
      <c r="Q132" s="120">
        <v>23</v>
      </c>
      <c r="R132" s="120">
        <v>18</v>
      </c>
      <c r="S132" s="120">
        <v>37</v>
      </c>
      <c r="T132" s="2"/>
    </row>
    <row r="133" spans="1:20" ht="12.95" customHeight="1" x14ac:dyDescent="0.2">
      <c r="A133" s="51" t="s">
        <v>210</v>
      </c>
      <c r="B133" s="36">
        <v>762</v>
      </c>
      <c r="C133" s="36">
        <v>734</v>
      </c>
      <c r="D133" s="36">
        <v>688</v>
      </c>
      <c r="E133" s="7"/>
      <c r="F133" s="24">
        <f t="shared" si="26"/>
        <v>51</v>
      </c>
      <c r="G133" s="24">
        <f t="shared" ref="G133:G134" si="27">ROUND(F133,-1)</f>
        <v>50</v>
      </c>
      <c r="I133" s="16">
        <v>50</v>
      </c>
      <c r="J133" s="16">
        <v>0</v>
      </c>
      <c r="K133" s="16">
        <v>-10</v>
      </c>
      <c r="L133" s="16">
        <v>20</v>
      </c>
      <c r="M133" s="16">
        <v>40</v>
      </c>
      <c r="N133" s="16"/>
      <c r="O133" s="120">
        <v>7</v>
      </c>
      <c r="P133" s="120">
        <v>1</v>
      </c>
      <c r="Q133" s="120" t="s">
        <v>74</v>
      </c>
      <c r="R133" s="120">
        <v>8</v>
      </c>
      <c r="S133" s="120">
        <v>15</v>
      </c>
      <c r="T133" s="2"/>
    </row>
    <row r="134" spans="1:20" ht="12.95" customHeight="1" x14ac:dyDescent="0.2">
      <c r="A134" s="51" t="s">
        <v>232</v>
      </c>
      <c r="B134" s="36">
        <v>809</v>
      </c>
      <c r="C134" s="36">
        <v>716</v>
      </c>
      <c r="D134" s="36">
        <v>677</v>
      </c>
      <c r="E134" s="7"/>
      <c r="F134" s="24">
        <f t="shared" si="26"/>
        <v>112.5</v>
      </c>
      <c r="G134" s="24">
        <f t="shared" si="27"/>
        <v>110</v>
      </c>
      <c r="I134" s="16">
        <v>110</v>
      </c>
      <c r="J134" s="16">
        <v>-10</v>
      </c>
      <c r="K134" s="16">
        <v>10</v>
      </c>
      <c r="L134" s="16">
        <v>20</v>
      </c>
      <c r="M134" s="16">
        <v>90</v>
      </c>
      <c r="N134" s="16"/>
      <c r="O134" s="120">
        <v>16</v>
      </c>
      <c r="P134" s="120" t="s">
        <v>74</v>
      </c>
      <c r="Q134" s="120">
        <v>9</v>
      </c>
      <c r="R134" s="120">
        <v>9</v>
      </c>
      <c r="S134" s="120">
        <v>41</v>
      </c>
      <c r="T134" s="2"/>
    </row>
    <row r="135" spans="1:20" ht="12.95" customHeight="1" x14ac:dyDescent="0.2">
      <c r="A135" s="51" t="s">
        <v>237</v>
      </c>
      <c r="B135" s="36">
        <v>706</v>
      </c>
      <c r="C135" s="36">
        <v>690</v>
      </c>
      <c r="D135" s="36">
        <v>700</v>
      </c>
      <c r="E135" s="7"/>
      <c r="F135" s="24">
        <f t="shared" ref="F135" si="28">B135-AVERAGE(C135:D135)</f>
        <v>11</v>
      </c>
      <c r="G135" s="24">
        <f t="shared" ref="G135" si="29">ROUND(F135,-1)</f>
        <v>10</v>
      </c>
      <c r="I135" s="16">
        <v>10</v>
      </c>
      <c r="J135" s="16">
        <v>0</v>
      </c>
      <c r="K135" s="16">
        <v>10</v>
      </c>
      <c r="L135" s="16">
        <v>-10</v>
      </c>
      <c r="M135" s="16">
        <v>10</v>
      </c>
      <c r="N135" s="16"/>
      <c r="O135" s="120">
        <v>2</v>
      </c>
      <c r="P135" s="120">
        <v>0</v>
      </c>
      <c r="Q135" s="120">
        <v>6</v>
      </c>
      <c r="R135" s="120" t="s">
        <v>74</v>
      </c>
      <c r="S135" s="120">
        <v>5</v>
      </c>
      <c r="T135" s="2"/>
    </row>
    <row r="136" spans="1:20" ht="12.95" customHeight="1" x14ac:dyDescent="0.2">
      <c r="A136" s="22"/>
      <c r="B136" s="24"/>
      <c r="C136" s="24"/>
      <c r="D136" s="24"/>
      <c r="E136" s="7"/>
      <c r="F136" s="24"/>
      <c r="G136" s="24"/>
      <c r="I136" s="2"/>
      <c r="K136" s="17"/>
      <c r="L136" s="2"/>
      <c r="M136" s="17"/>
      <c r="N136" s="17"/>
      <c r="O136" s="104"/>
      <c r="T136" s="2"/>
    </row>
    <row r="137" spans="1:20" ht="12.95" customHeight="1" x14ac:dyDescent="0.2">
      <c r="A137" s="8" t="s">
        <v>113</v>
      </c>
      <c r="B137" s="24"/>
      <c r="C137" s="24"/>
      <c r="D137" s="24"/>
      <c r="E137" s="7"/>
      <c r="F137" s="24"/>
      <c r="G137" s="24"/>
      <c r="I137" s="8"/>
      <c r="J137" s="8"/>
      <c r="K137" s="17"/>
      <c r="L137" s="2"/>
      <c r="M137" s="17"/>
      <c r="N137" s="17"/>
      <c r="O137" s="104"/>
      <c r="T137" s="2"/>
    </row>
    <row r="138" spans="1:20" ht="11.45" customHeight="1" x14ac:dyDescent="0.2">
      <c r="A138" s="8"/>
      <c r="B138" s="181" t="s">
        <v>92</v>
      </c>
      <c r="C138" s="181"/>
      <c r="D138" s="181"/>
      <c r="E138" s="52"/>
      <c r="F138" s="105"/>
      <c r="G138" s="105"/>
      <c r="I138" s="8"/>
      <c r="K138" s="17"/>
      <c r="L138" s="2"/>
      <c r="M138" s="17"/>
      <c r="N138" s="17"/>
      <c r="O138" s="104"/>
      <c r="T138" s="2"/>
    </row>
    <row r="139" spans="1:20" ht="27.6" customHeight="1" x14ac:dyDescent="0.2">
      <c r="A139" s="8"/>
      <c r="B139" s="220" t="s">
        <v>122</v>
      </c>
      <c r="C139" s="220" t="s">
        <v>123</v>
      </c>
      <c r="D139" s="220" t="s">
        <v>94</v>
      </c>
      <c r="E139" s="108"/>
      <c r="F139" s="221" t="s">
        <v>221</v>
      </c>
      <c r="G139" s="221"/>
      <c r="I139" s="217" t="s">
        <v>128</v>
      </c>
      <c r="J139" s="217"/>
      <c r="K139" s="217"/>
      <c r="L139" s="217"/>
      <c r="M139" s="217"/>
      <c r="N139" s="9"/>
      <c r="O139" s="218" t="s">
        <v>127</v>
      </c>
      <c r="P139" s="218"/>
      <c r="Q139" s="218"/>
      <c r="R139" s="218"/>
      <c r="S139" s="218"/>
      <c r="T139" s="2"/>
    </row>
    <row r="140" spans="1:20" ht="17.100000000000001" customHeight="1" x14ac:dyDescent="0.2">
      <c r="A140" s="8"/>
      <c r="B140" s="220"/>
      <c r="C140" s="220"/>
      <c r="D140" s="220"/>
      <c r="E140" s="109"/>
      <c r="F140" s="52" t="s">
        <v>219</v>
      </c>
      <c r="G140" s="52" t="s">
        <v>220</v>
      </c>
      <c r="I140" s="19" t="s">
        <v>4</v>
      </c>
      <c r="J140" s="19" t="s">
        <v>0</v>
      </c>
      <c r="K140" s="19" t="s">
        <v>1</v>
      </c>
      <c r="L140" s="19" t="s">
        <v>2</v>
      </c>
      <c r="M140" s="19" t="s">
        <v>3</v>
      </c>
      <c r="N140" s="19"/>
      <c r="O140" s="18" t="s">
        <v>4</v>
      </c>
      <c r="P140" s="18" t="s">
        <v>0</v>
      </c>
      <c r="Q140" s="18" t="s">
        <v>1</v>
      </c>
      <c r="R140" s="18" t="s">
        <v>2</v>
      </c>
      <c r="S140" s="18" t="s">
        <v>3</v>
      </c>
      <c r="T140" s="2"/>
    </row>
    <row r="141" spans="1:20" ht="12.95" customHeight="1" x14ac:dyDescent="0.2">
      <c r="A141" t="s">
        <v>25</v>
      </c>
      <c r="B141" s="24">
        <v>609</v>
      </c>
      <c r="C141" s="24">
        <v>571</v>
      </c>
      <c r="D141" s="24">
        <v>552</v>
      </c>
      <c r="E141" s="7"/>
      <c r="F141" s="24">
        <v>47.5</v>
      </c>
      <c r="G141" s="24">
        <v>50</v>
      </c>
      <c r="I141" s="16">
        <v>50</v>
      </c>
      <c r="J141" s="16">
        <v>0</v>
      </c>
      <c r="K141" s="16">
        <v>10</v>
      </c>
      <c r="L141" s="16">
        <v>20</v>
      </c>
      <c r="M141" s="16">
        <v>30</v>
      </c>
      <c r="N141" s="16"/>
      <c r="O141" s="120">
        <v>8</v>
      </c>
      <c r="P141" s="120" t="s">
        <v>74</v>
      </c>
      <c r="Q141" s="120">
        <v>5</v>
      </c>
      <c r="R141" s="120">
        <v>11</v>
      </c>
      <c r="S141" s="120">
        <v>17</v>
      </c>
      <c r="T141" s="2"/>
    </row>
    <row r="142" spans="1:20" ht="12.95" customHeight="1" x14ac:dyDescent="0.2">
      <c r="A142" s="50" t="s">
        <v>26</v>
      </c>
      <c r="B142" s="24">
        <v>601</v>
      </c>
      <c r="C142" s="24">
        <v>515</v>
      </c>
      <c r="D142" s="24">
        <v>557</v>
      </c>
      <c r="E142" s="7"/>
      <c r="F142" s="24">
        <v>65</v>
      </c>
      <c r="G142" s="24">
        <v>70</v>
      </c>
      <c r="I142" s="16">
        <v>70</v>
      </c>
      <c r="J142" s="16">
        <v>-10</v>
      </c>
      <c r="K142" s="16">
        <v>10</v>
      </c>
      <c r="L142" s="16">
        <v>40</v>
      </c>
      <c r="M142" s="16">
        <v>20</v>
      </c>
      <c r="N142" s="16"/>
      <c r="O142" s="120">
        <v>12</v>
      </c>
      <c r="P142" s="120" t="s">
        <v>74</v>
      </c>
      <c r="Q142" s="120">
        <v>12</v>
      </c>
      <c r="R142" s="120">
        <v>23</v>
      </c>
      <c r="S142" s="120">
        <v>15</v>
      </c>
      <c r="T142" s="2"/>
    </row>
    <row r="143" spans="1:20" ht="12.95" customHeight="1" x14ac:dyDescent="0.2">
      <c r="A143" s="50" t="s">
        <v>27</v>
      </c>
      <c r="B143" s="24">
        <v>605</v>
      </c>
      <c r="C143" s="24">
        <v>541</v>
      </c>
      <c r="D143" s="24">
        <v>500</v>
      </c>
      <c r="E143" s="7"/>
      <c r="F143" s="24">
        <v>84.5</v>
      </c>
      <c r="G143" s="24">
        <v>80</v>
      </c>
      <c r="I143" s="16">
        <v>80</v>
      </c>
      <c r="J143" s="16">
        <v>10</v>
      </c>
      <c r="K143" s="16">
        <v>0</v>
      </c>
      <c r="L143" s="16">
        <v>30</v>
      </c>
      <c r="M143" s="16">
        <v>50</v>
      </c>
      <c r="N143" s="16"/>
      <c r="O143" s="120">
        <v>16</v>
      </c>
      <c r="P143" s="120">
        <v>11</v>
      </c>
      <c r="Q143" s="120" t="s">
        <v>74</v>
      </c>
      <c r="R143" s="120">
        <v>18</v>
      </c>
      <c r="S143" s="120">
        <v>29</v>
      </c>
      <c r="T143" s="2"/>
    </row>
    <row r="144" spans="1:20" ht="12.95" customHeight="1" x14ac:dyDescent="0.2">
      <c r="A144" s="50" t="s">
        <v>118</v>
      </c>
      <c r="B144" s="24">
        <v>525</v>
      </c>
      <c r="C144" s="24">
        <v>466</v>
      </c>
      <c r="D144" s="24">
        <v>502</v>
      </c>
      <c r="E144" s="7"/>
      <c r="F144" s="24">
        <v>41</v>
      </c>
      <c r="G144" s="24">
        <v>40</v>
      </c>
      <c r="I144" s="16">
        <v>40</v>
      </c>
      <c r="J144" s="16">
        <v>10</v>
      </c>
      <c r="K144" s="16">
        <v>20</v>
      </c>
      <c r="L144" s="16">
        <v>10</v>
      </c>
      <c r="M144" s="16">
        <v>0</v>
      </c>
      <c r="N144" s="16"/>
      <c r="O144" s="120">
        <v>8</v>
      </c>
      <c r="P144" s="120">
        <v>10</v>
      </c>
      <c r="Q144" s="120">
        <v>20</v>
      </c>
      <c r="R144" s="120">
        <v>7</v>
      </c>
      <c r="S144" s="120">
        <v>2</v>
      </c>
      <c r="T144" s="2"/>
    </row>
    <row r="145" spans="1:20" ht="12.95" customHeight="1" x14ac:dyDescent="0.2">
      <c r="A145" s="50" t="s">
        <v>141</v>
      </c>
      <c r="B145" s="24">
        <v>688</v>
      </c>
      <c r="C145" s="24">
        <v>526</v>
      </c>
      <c r="D145" s="24">
        <v>549</v>
      </c>
      <c r="E145" s="7"/>
      <c r="F145" s="24">
        <v>150.5</v>
      </c>
      <c r="G145" s="24">
        <v>150</v>
      </c>
      <c r="I145" s="16">
        <v>150</v>
      </c>
      <c r="J145" s="16">
        <v>20</v>
      </c>
      <c r="K145" s="16">
        <v>20</v>
      </c>
      <c r="L145" s="16">
        <v>70</v>
      </c>
      <c r="M145" s="16">
        <v>40</v>
      </c>
      <c r="N145" s="16"/>
      <c r="O145" s="120">
        <v>28</v>
      </c>
      <c r="P145" s="120">
        <v>17</v>
      </c>
      <c r="Q145" s="120">
        <v>23</v>
      </c>
      <c r="R145" s="120">
        <v>44</v>
      </c>
      <c r="S145" s="120">
        <v>23</v>
      </c>
      <c r="T145" s="2"/>
    </row>
    <row r="146" spans="1:20" ht="12.95" customHeight="1" x14ac:dyDescent="0.2">
      <c r="A146" s="50" t="s">
        <v>162</v>
      </c>
      <c r="B146" s="24">
        <v>626</v>
      </c>
      <c r="C146" s="24">
        <v>541</v>
      </c>
      <c r="D146" s="24">
        <v>528</v>
      </c>
      <c r="E146" s="7"/>
      <c r="F146" s="24">
        <v>91.5</v>
      </c>
      <c r="G146" s="24">
        <v>90</v>
      </c>
      <c r="I146" s="16">
        <v>90</v>
      </c>
      <c r="J146" s="16">
        <v>30</v>
      </c>
      <c r="K146" s="16">
        <v>10</v>
      </c>
      <c r="L146" s="16">
        <v>20</v>
      </c>
      <c r="M146" s="16">
        <v>30</v>
      </c>
      <c r="N146" s="16"/>
      <c r="O146" s="120">
        <v>17</v>
      </c>
      <c r="P146" s="120">
        <v>23</v>
      </c>
      <c r="Q146" s="120">
        <v>11</v>
      </c>
      <c r="R146" s="120">
        <v>15</v>
      </c>
      <c r="S146" s="120">
        <v>19</v>
      </c>
      <c r="T146" s="2"/>
    </row>
    <row r="147" spans="1:20" ht="12.95" customHeight="1" x14ac:dyDescent="0.2">
      <c r="A147" s="50" t="s">
        <v>165</v>
      </c>
      <c r="B147" s="24">
        <v>690</v>
      </c>
      <c r="C147" s="24">
        <v>516</v>
      </c>
      <c r="D147" s="24">
        <v>556</v>
      </c>
      <c r="E147" s="7"/>
      <c r="F147" s="24">
        <v>154</v>
      </c>
      <c r="G147" s="24">
        <v>150</v>
      </c>
      <c r="I147" s="16">
        <v>150</v>
      </c>
      <c r="J147" s="16">
        <v>20</v>
      </c>
      <c r="K147" s="16">
        <v>10</v>
      </c>
      <c r="L147" s="16">
        <v>60</v>
      </c>
      <c r="M147" s="16">
        <v>70</v>
      </c>
      <c r="N147" s="16"/>
      <c r="O147" s="120">
        <v>29</v>
      </c>
      <c r="P147" s="120">
        <v>14</v>
      </c>
      <c r="Q147" s="120">
        <v>15</v>
      </c>
      <c r="R147" s="120">
        <v>37</v>
      </c>
      <c r="S147" s="120">
        <v>39</v>
      </c>
      <c r="T147" s="2"/>
    </row>
    <row r="148" spans="1:20" ht="12.95" customHeight="1" x14ac:dyDescent="0.2">
      <c r="A148" s="22" t="s">
        <v>177</v>
      </c>
      <c r="B148" s="36">
        <v>709</v>
      </c>
      <c r="C148" s="36">
        <v>553</v>
      </c>
      <c r="D148" s="36">
        <v>502</v>
      </c>
      <c r="E148" s="7"/>
      <c r="F148" s="24">
        <f t="shared" ref="F148:F153" si="30">B148-AVERAGE(C148:D148)</f>
        <v>181.5</v>
      </c>
      <c r="G148" s="24">
        <f t="shared" si="1"/>
        <v>180</v>
      </c>
      <c r="I148" s="16">
        <v>180</v>
      </c>
      <c r="J148" s="16">
        <v>10</v>
      </c>
      <c r="K148" s="16">
        <v>30</v>
      </c>
      <c r="L148" s="16">
        <v>50</v>
      </c>
      <c r="M148" s="16">
        <v>90</v>
      </c>
      <c r="N148" s="16"/>
      <c r="O148" s="120">
        <v>34</v>
      </c>
      <c r="P148" s="120">
        <v>9</v>
      </c>
      <c r="Q148" s="120">
        <v>29</v>
      </c>
      <c r="R148" s="120">
        <v>36</v>
      </c>
      <c r="S148" s="120">
        <v>55</v>
      </c>
      <c r="T148" s="2"/>
    </row>
    <row r="149" spans="1:20" ht="12.95" customHeight="1" x14ac:dyDescent="0.2">
      <c r="A149" s="51" t="s">
        <v>185</v>
      </c>
      <c r="B149" s="36">
        <v>616</v>
      </c>
      <c r="C149" s="36">
        <v>544</v>
      </c>
      <c r="D149" s="36">
        <v>524</v>
      </c>
      <c r="E149" s="7"/>
      <c r="F149" s="24">
        <f t="shared" si="30"/>
        <v>82</v>
      </c>
      <c r="G149" s="24">
        <f t="shared" si="1"/>
        <v>80</v>
      </c>
      <c r="I149" s="16">
        <v>80</v>
      </c>
      <c r="J149" s="16">
        <v>20</v>
      </c>
      <c r="K149" s="16">
        <v>10</v>
      </c>
      <c r="L149" s="16">
        <v>20</v>
      </c>
      <c r="M149" s="16">
        <v>40</v>
      </c>
      <c r="N149" s="16"/>
      <c r="O149" s="120">
        <v>15</v>
      </c>
      <c r="P149" s="120">
        <v>13</v>
      </c>
      <c r="Q149" s="120">
        <v>9</v>
      </c>
      <c r="R149" s="120">
        <v>13</v>
      </c>
      <c r="S149" s="120">
        <v>24</v>
      </c>
      <c r="T149" s="2"/>
    </row>
    <row r="150" spans="1:20" ht="12.95" customHeight="1" x14ac:dyDescent="0.2">
      <c r="A150" s="51" t="s">
        <v>190</v>
      </c>
      <c r="B150" s="36">
        <v>624</v>
      </c>
      <c r="C150" s="36">
        <v>528</v>
      </c>
      <c r="D150" s="36">
        <v>743</v>
      </c>
      <c r="E150" s="7"/>
      <c r="F150" s="24">
        <f t="shared" si="30"/>
        <v>-11.5</v>
      </c>
      <c r="G150" s="24">
        <f t="shared" si="1"/>
        <v>-10</v>
      </c>
      <c r="I150" s="16">
        <v>-10</v>
      </c>
      <c r="J150" s="16">
        <v>-10</v>
      </c>
      <c r="K150" s="16">
        <v>10</v>
      </c>
      <c r="L150" s="16">
        <v>0</v>
      </c>
      <c r="M150" s="16">
        <v>-10</v>
      </c>
      <c r="N150" s="16"/>
      <c r="O150" s="120" t="s">
        <v>74</v>
      </c>
      <c r="P150" s="120" t="s">
        <v>74</v>
      </c>
      <c r="Q150" s="120">
        <v>8</v>
      </c>
      <c r="R150" s="120" t="s">
        <v>74</v>
      </c>
      <c r="S150" s="120" t="s">
        <v>74</v>
      </c>
      <c r="T150" s="2"/>
    </row>
    <row r="151" spans="1:20" ht="12.95" customHeight="1" x14ac:dyDescent="0.2">
      <c r="A151" s="51" t="s">
        <v>187</v>
      </c>
      <c r="B151" s="36">
        <v>657</v>
      </c>
      <c r="C151" s="36">
        <v>537</v>
      </c>
      <c r="D151" s="36">
        <v>524</v>
      </c>
      <c r="E151" s="7"/>
      <c r="F151" s="24">
        <f t="shared" si="30"/>
        <v>126.5</v>
      </c>
      <c r="G151" s="24">
        <f t="shared" si="1"/>
        <v>130</v>
      </c>
      <c r="I151" s="16">
        <v>130</v>
      </c>
      <c r="J151" s="16">
        <v>10</v>
      </c>
      <c r="K151" s="16">
        <v>30</v>
      </c>
      <c r="L151" s="16">
        <v>60</v>
      </c>
      <c r="M151" s="16">
        <v>30</v>
      </c>
      <c r="N151" s="16"/>
      <c r="O151" s="120">
        <v>24</v>
      </c>
      <c r="P151" s="120">
        <v>8</v>
      </c>
      <c r="Q151" s="120">
        <v>32</v>
      </c>
      <c r="R151" s="120">
        <v>37</v>
      </c>
      <c r="S151" s="120">
        <v>20</v>
      </c>
      <c r="T151" s="2"/>
    </row>
    <row r="152" spans="1:20" ht="12.95" customHeight="1" x14ac:dyDescent="0.2">
      <c r="A152" s="51" t="s">
        <v>210</v>
      </c>
      <c r="B152" s="36">
        <v>654</v>
      </c>
      <c r="C152" s="36">
        <v>658</v>
      </c>
      <c r="D152" s="36">
        <v>510</v>
      </c>
      <c r="E152" s="7"/>
      <c r="F152" s="24">
        <f t="shared" si="30"/>
        <v>70</v>
      </c>
      <c r="G152" s="24">
        <f t="shared" ref="G152:G153" si="31">ROUND(F152,-1)</f>
        <v>70</v>
      </c>
      <c r="I152" s="16">
        <v>70</v>
      </c>
      <c r="J152" s="16">
        <v>0</v>
      </c>
      <c r="K152" s="16">
        <v>0</v>
      </c>
      <c r="L152" s="16">
        <v>10</v>
      </c>
      <c r="M152" s="16">
        <v>50</v>
      </c>
      <c r="N152" s="16"/>
      <c r="O152" s="120">
        <v>12</v>
      </c>
      <c r="P152" s="120">
        <v>4</v>
      </c>
      <c r="Q152" s="120">
        <v>3</v>
      </c>
      <c r="R152" s="120">
        <v>7</v>
      </c>
      <c r="S152" s="120">
        <v>28</v>
      </c>
      <c r="T152" s="2"/>
    </row>
    <row r="153" spans="1:20" ht="12.95" customHeight="1" x14ac:dyDescent="0.2">
      <c r="A153" s="51" t="s">
        <v>232</v>
      </c>
      <c r="B153" s="36">
        <v>745</v>
      </c>
      <c r="C153" s="36">
        <v>580</v>
      </c>
      <c r="D153" s="36">
        <v>540</v>
      </c>
      <c r="E153" s="7"/>
      <c r="F153" s="24">
        <f t="shared" si="30"/>
        <v>185</v>
      </c>
      <c r="G153" s="24">
        <f t="shared" si="31"/>
        <v>190</v>
      </c>
      <c r="I153" s="16">
        <v>190</v>
      </c>
      <c r="J153" s="16">
        <v>20</v>
      </c>
      <c r="K153" s="16">
        <v>20</v>
      </c>
      <c r="L153" s="16">
        <v>40</v>
      </c>
      <c r="M153" s="16">
        <v>100</v>
      </c>
      <c r="N153" s="16"/>
      <c r="O153" s="120">
        <v>33</v>
      </c>
      <c r="P153" s="120">
        <v>22</v>
      </c>
      <c r="Q153" s="120">
        <v>19</v>
      </c>
      <c r="R153" s="120">
        <v>26</v>
      </c>
      <c r="S153" s="120">
        <v>55</v>
      </c>
      <c r="T153" s="2"/>
    </row>
    <row r="154" spans="1:20" ht="12.95" customHeight="1" x14ac:dyDescent="0.2">
      <c r="A154" s="51" t="s">
        <v>237</v>
      </c>
      <c r="B154" s="36">
        <v>639</v>
      </c>
      <c r="C154" s="36">
        <v>542</v>
      </c>
      <c r="D154" s="36">
        <v>565</v>
      </c>
      <c r="E154" s="7"/>
      <c r="F154" s="24">
        <f t="shared" ref="F154" si="32">B154-AVERAGE(C154:D154)</f>
        <v>85.5</v>
      </c>
      <c r="G154" s="24">
        <f t="shared" ref="G154" si="33">ROUND(F154,-1)</f>
        <v>90</v>
      </c>
      <c r="I154" s="16">
        <v>90</v>
      </c>
      <c r="J154" s="16">
        <v>20</v>
      </c>
      <c r="K154" s="16">
        <v>20</v>
      </c>
      <c r="L154" s="16">
        <v>10</v>
      </c>
      <c r="M154" s="16">
        <v>40</v>
      </c>
      <c r="N154" s="16"/>
      <c r="O154" s="120">
        <v>15</v>
      </c>
      <c r="P154" s="120">
        <v>14</v>
      </c>
      <c r="Q154" s="120">
        <v>19</v>
      </c>
      <c r="R154" s="120">
        <v>7</v>
      </c>
      <c r="S154" s="120">
        <v>22</v>
      </c>
      <c r="T154" s="2"/>
    </row>
    <row r="155" spans="1:20" ht="12.95" customHeight="1" x14ac:dyDescent="0.2">
      <c r="A155" s="22"/>
      <c r="B155" s="24"/>
      <c r="C155" s="24"/>
      <c r="D155" s="24"/>
      <c r="E155" s="7"/>
      <c r="F155" s="24"/>
      <c r="G155" s="24"/>
      <c r="I155" s="2"/>
      <c r="K155" s="17"/>
      <c r="L155" s="2"/>
      <c r="M155" s="17"/>
      <c r="N155" s="17"/>
      <c r="O155" s="104"/>
      <c r="T155" s="2"/>
    </row>
    <row r="156" spans="1:20" ht="12.95" customHeight="1" x14ac:dyDescent="0.2">
      <c r="A156" s="8" t="s">
        <v>112</v>
      </c>
      <c r="B156" s="24"/>
      <c r="C156" s="24"/>
      <c r="D156" s="24"/>
      <c r="E156" s="7"/>
      <c r="F156" s="24"/>
      <c r="G156" s="24"/>
      <c r="I156" s="2"/>
      <c r="K156" s="17"/>
      <c r="L156" s="2"/>
      <c r="M156" s="17"/>
      <c r="N156" s="17"/>
      <c r="O156" s="104"/>
      <c r="T156" s="2"/>
    </row>
    <row r="157" spans="1:20" ht="11.45" customHeight="1" x14ac:dyDescent="0.2">
      <c r="A157" s="8"/>
      <c r="B157" s="181" t="s">
        <v>92</v>
      </c>
      <c r="C157" s="181"/>
      <c r="D157" s="181"/>
      <c r="E157" s="52"/>
      <c r="F157" s="105"/>
      <c r="G157" s="105"/>
      <c r="I157" s="8"/>
      <c r="K157" s="17"/>
      <c r="L157" s="2"/>
      <c r="M157" s="17"/>
      <c r="N157" s="17"/>
      <c r="O157" s="104"/>
      <c r="T157" s="2"/>
    </row>
    <row r="158" spans="1:20" ht="27.6" customHeight="1" x14ac:dyDescent="0.2">
      <c r="A158" s="8"/>
      <c r="B158" s="220" t="s">
        <v>122</v>
      </c>
      <c r="C158" s="220" t="s">
        <v>123</v>
      </c>
      <c r="D158" s="220" t="s">
        <v>94</v>
      </c>
      <c r="E158" s="108"/>
      <c r="F158" s="221" t="s">
        <v>221</v>
      </c>
      <c r="G158" s="221"/>
      <c r="I158" s="217" t="s">
        <v>128</v>
      </c>
      <c r="J158" s="217"/>
      <c r="K158" s="217"/>
      <c r="L158" s="217"/>
      <c r="M158" s="217"/>
      <c r="N158" s="9"/>
      <c r="O158" s="218" t="s">
        <v>127</v>
      </c>
      <c r="P158" s="218"/>
      <c r="Q158" s="218"/>
      <c r="R158" s="218"/>
      <c r="S158" s="218"/>
      <c r="T158" s="2"/>
    </row>
    <row r="159" spans="1:20" ht="17.100000000000001" customHeight="1" x14ac:dyDescent="0.2">
      <c r="A159" s="8"/>
      <c r="B159" s="220"/>
      <c r="C159" s="220"/>
      <c r="D159" s="220"/>
      <c r="E159" s="109"/>
      <c r="F159" s="52" t="s">
        <v>219</v>
      </c>
      <c r="G159" s="52" t="s">
        <v>220</v>
      </c>
      <c r="I159" s="19" t="s">
        <v>4</v>
      </c>
      <c r="J159" s="19" t="s">
        <v>0</v>
      </c>
      <c r="K159" s="19" t="s">
        <v>1</v>
      </c>
      <c r="L159" s="19" t="s">
        <v>2</v>
      </c>
      <c r="M159" s="19" t="s">
        <v>3</v>
      </c>
      <c r="N159" s="19"/>
      <c r="O159" s="18" t="s">
        <v>4</v>
      </c>
      <c r="P159" s="18" t="s">
        <v>0</v>
      </c>
      <c r="Q159" s="18" t="s">
        <v>1</v>
      </c>
      <c r="R159" s="18" t="s">
        <v>2</v>
      </c>
      <c r="S159" s="18" t="s">
        <v>3</v>
      </c>
      <c r="T159" s="2"/>
    </row>
    <row r="160" spans="1:20" ht="12.95" customHeight="1" x14ac:dyDescent="0.2">
      <c r="A160" t="s">
        <v>25</v>
      </c>
      <c r="B160" s="24">
        <v>496</v>
      </c>
      <c r="C160" s="24">
        <v>422</v>
      </c>
      <c r="D160" s="24">
        <v>418</v>
      </c>
      <c r="E160" s="7"/>
      <c r="F160" s="24">
        <v>76</v>
      </c>
      <c r="G160" s="24">
        <v>80</v>
      </c>
      <c r="I160" s="16">
        <v>80</v>
      </c>
      <c r="J160" s="16">
        <v>10</v>
      </c>
      <c r="K160" s="16">
        <v>20</v>
      </c>
      <c r="L160" s="16">
        <v>20</v>
      </c>
      <c r="M160" s="16">
        <v>20</v>
      </c>
      <c r="N160" s="16"/>
      <c r="O160" s="120">
        <v>18</v>
      </c>
      <c r="P160" s="120">
        <v>12</v>
      </c>
      <c r="Q160" s="120">
        <v>26</v>
      </c>
      <c r="R160" s="120">
        <v>17</v>
      </c>
      <c r="S160" s="120">
        <v>18</v>
      </c>
      <c r="T160" s="2"/>
    </row>
    <row r="161" spans="1:20" ht="12.95" customHeight="1" x14ac:dyDescent="0.2">
      <c r="A161" s="50" t="s">
        <v>26</v>
      </c>
      <c r="B161" s="24">
        <v>444</v>
      </c>
      <c r="C161" s="24">
        <v>428</v>
      </c>
      <c r="D161" s="24">
        <v>420</v>
      </c>
      <c r="E161" s="7"/>
      <c r="F161" s="24">
        <v>20</v>
      </c>
      <c r="G161" s="24">
        <v>20</v>
      </c>
      <c r="I161" s="16">
        <v>20</v>
      </c>
      <c r="J161" s="16">
        <v>0</v>
      </c>
      <c r="K161" s="16">
        <v>0</v>
      </c>
      <c r="L161" s="16">
        <v>20</v>
      </c>
      <c r="M161" s="16">
        <v>-10</v>
      </c>
      <c r="N161" s="16"/>
      <c r="O161" s="120">
        <v>5</v>
      </c>
      <c r="P161" s="120">
        <v>4</v>
      </c>
      <c r="Q161" s="120">
        <v>3</v>
      </c>
      <c r="R161" s="120">
        <v>16</v>
      </c>
      <c r="S161" s="120" t="s">
        <v>74</v>
      </c>
      <c r="T161" s="2"/>
    </row>
    <row r="162" spans="1:20" ht="12.95" customHeight="1" x14ac:dyDescent="0.2">
      <c r="A162" s="50" t="s">
        <v>27</v>
      </c>
      <c r="B162" s="24">
        <v>489</v>
      </c>
      <c r="C162" s="24">
        <v>438</v>
      </c>
      <c r="D162" s="24">
        <v>493</v>
      </c>
      <c r="E162" s="7"/>
      <c r="F162" s="24">
        <v>23.5</v>
      </c>
      <c r="G162" s="24">
        <v>20</v>
      </c>
      <c r="I162" s="16">
        <v>20</v>
      </c>
      <c r="J162" s="16">
        <v>-50</v>
      </c>
      <c r="K162" s="16">
        <v>0</v>
      </c>
      <c r="L162" s="16">
        <v>40</v>
      </c>
      <c r="M162" s="16">
        <v>30</v>
      </c>
      <c r="N162" s="16"/>
      <c r="O162" s="120">
        <v>5</v>
      </c>
      <c r="P162" s="120" t="s">
        <v>74</v>
      </c>
      <c r="Q162" s="120" t="s">
        <v>74</v>
      </c>
      <c r="R162" s="120">
        <v>32</v>
      </c>
      <c r="S162" s="120">
        <v>23</v>
      </c>
      <c r="T162" s="2"/>
    </row>
    <row r="163" spans="1:20" ht="12.95" customHeight="1" x14ac:dyDescent="0.2">
      <c r="A163" s="50" t="s">
        <v>118</v>
      </c>
      <c r="B163" s="24">
        <v>505</v>
      </c>
      <c r="C163" s="24">
        <v>438</v>
      </c>
      <c r="D163" s="24">
        <v>451</v>
      </c>
      <c r="E163" s="7"/>
      <c r="F163" s="24">
        <v>60.5</v>
      </c>
      <c r="G163" s="24">
        <v>60</v>
      </c>
      <c r="I163" s="16">
        <v>60</v>
      </c>
      <c r="J163" s="16">
        <v>30</v>
      </c>
      <c r="K163" s="16">
        <v>20</v>
      </c>
      <c r="L163" s="16">
        <v>10</v>
      </c>
      <c r="M163" s="16">
        <v>0</v>
      </c>
      <c r="N163" s="16"/>
      <c r="O163" s="120">
        <v>14</v>
      </c>
      <c r="P163" s="120">
        <v>32</v>
      </c>
      <c r="Q163" s="120">
        <v>20</v>
      </c>
      <c r="R163" s="120">
        <v>9</v>
      </c>
      <c r="S163" s="120">
        <v>2</v>
      </c>
      <c r="T163" s="2"/>
    </row>
    <row r="164" spans="1:20" ht="12.95" customHeight="1" x14ac:dyDescent="0.2">
      <c r="A164" s="50" t="s">
        <v>141</v>
      </c>
      <c r="B164" s="24">
        <v>571</v>
      </c>
      <c r="C164" s="24">
        <v>425</v>
      </c>
      <c r="D164" s="24">
        <v>462</v>
      </c>
      <c r="E164" s="7"/>
      <c r="F164" s="24">
        <v>127.5</v>
      </c>
      <c r="G164" s="24">
        <v>130</v>
      </c>
      <c r="I164" s="16">
        <v>130</v>
      </c>
      <c r="J164" s="16">
        <v>10</v>
      </c>
      <c r="K164" s="16">
        <v>10</v>
      </c>
      <c r="L164" s="16">
        <v>40</v>
      </c>
      <c r="M164" s="16">
        <v>70</v>
      </c>
      <c r="N164" s="16"/>
      <c r="O164" s="120">
        <v>29</v>
      </c>
      <c r="P164" s="120">
        <v>13</v>
      </c>
      <c r="Q164" s="120">
        <v>7</v>
      </c>
      <c r="R164" s="120">
        <v>28</v>
      </c>
      <c r="S164" s="120">
        <v>59</v>
      </c>
      <c r="T164" s="2"/>
    </row>
    <row r="165" spans="1:20" ht="12.95" customHeight="1" x14ac:dyDescent="0.2">
      <c r="A165" s="50" t="s">
        <v>162</v>
      </c>
      <c r="B165" s="24">
        <v>465</v>
      </c>
      <c r="C165" s="24">
        <v>416</v>
      </c>
      <c r="D165" s="24">
        <v>443</v>
      </c>
      <c r="E165" s="7"/>
      <c r="F165" s="24">
        <v>35.5</v>
      </c>
      <c r="G165" s="24">
        <v>40</v>
      </c>
      <c r="I165" s="16">
        <v>40</v>
      </c>
      <c r="J165" s="16">
        <v>0</v>
      </c>
      <c r="K165" s="16">
        <v>20</v>
      </c>
      <c r="L165" s="16">
        <v>20</v>
      </c>
      <c r="M165" s="16">
        <v>10</v>
      </c>
      <c r="N165" s="16"/>
      <c r="O165" s="120">
        <v>8</v>
      </c>
      <c r="P165" s="120" t="s">
        <v>74</v>
      </c>
      <c r="Q165" s="120">
        <v>20</v>
      </c>
      <c r="R165" s="120">
        <v>13</v>
      </c>
      <c r="S165" s="120">
        <v>4</v>
      </c>
      <c r="T165" s="2"/>
    </row>
    <row r="166" spans="1:20" ht="12.95" customHeight="1" x14ac:dyDescent="0.2">
      <c r="A166" s="50" t="s">
        <v>165</v>
      </c>
      <c r="B166" s="24">
        <v>551</v>
      </c>
      <c r="C166" s="24">
        <v>495</v>
      </c>
      <c r="D166" s="24">
        <v>430</v>
      </c>
      <c r="E166" s="7"/>
      <c r="F166" s="24">
        <v>88.5</v>
      </c>
      <c r="G166" s="24">
        <v>90</v>
      </c>
      <c r="I166" s="16">
        <v>90</v>
      </c>
      <c r="J166" s="16">
        <v>20</v>
      </c>
      <c r="K166" s="16">
        <v>20</v>
      </c>
      <c r="L166" s="16">
        <v>10</v>
      </c>
      <c r="M166" s="16">
        <v>40</v>
      </c>
      <c r="N166" s="16"/>
      <c r="O166" s="120">
        <v>19</v>
      </c>
      <c r="P166" s="120">
        <v>19</v>
      </c>
      <c r="Q166" s="120">
        <v>24</v>
      </c>
      <c r="R166" s="120">
        <v>6</v>
      </c>
      <c r="S166" s="120">
        <v>32</v>
      </c>
      <c r="T166" s="2"/>
    </row>
    <row r="167" spans="1:20" ht="12.95" customHeight="1" x14ac:dyDescent="0.2">
      <c r="A167" s="22" t="s">
        <v>177</v>
      </c>
      <c r="B167" s="36">
        <v>575</v>
      </c>
      <c r="C167" s="36">
        <v>471</v>
      </c>
      <c r="D167" s="36">
        <v>472</v>
      </c>
      <c r="E167" s="7"/>
      <c r="F167" s="24">
        <f t="shared" ref="F167:F172" si="34">B167-AVERAGE(C167:D167)</f>
        <v>103.5</v>
      </c>
      <c r="G167" s="24">
        <f t="shared" si="1"/>
        <v>100</v>
      </c>
      <c r="I167" s="16">
        <v>100</v>
      </c>
      <c r="J167" s="16">
        <v>-10</v>
      </c>
      <c r="K167" s="16">
        <v>10</v>
      </c>
      <c r="L167" s="16">
        <v>40</v>
      </c>
      <c r="M167" s="16">
        <v>60</v>
      </c>
      <c r="N167" s="16"/>
      <c r="O167" s="120">
        <v>22</v>
      </c>
      <c r="P167" s="120" t="s">
        <v>74</v>
      </c>
      <c r="Q167" s="120">
        <v>10</v>
      </c>
      <c r="R167" s="120">
        <v>30</v>
      </c>
      <c r="S167" s="120">
        <v>40</v>
      </c>
      <c r="T167" s="2"/>
    </row>
    <row r="168" spans="1:20" ht="12.95" customHeight="1" x14ac:dyDescent="0.2">
      <c r="A168" s="51" t="s">
        <v>185</v>
      </c>
      <c r="B168" s="36">
        <v>508</v>
      </c>
      <c r="C168" s="36">
        <v>483</v>
      </c>
      <c r="D168" s="36">
        <v>466</v>
      </c>
      <c r="E168" s="7"/>
      <c r="F168" s="24">
        <f t="shared" si="34"/>
        <v>33.5</v>
      </c>
      <c r="G168" s="24">
        <f t="shared" si="1"/>
        <v>30</v>
      </c>
      <c r="I168" s="16">
        <v>30</v>
      </c>
      <c r="J168" s="16">
        <v>20</v>
      </c>
      <c r="K168" s="16">
        <v>20</v>
      </c>
      <c r="L168" s="16">
        <v>-10</v>
      </c>
      <c r="M168" s="16">
        <v>10</v>
      </c>
      <c r="N168" s="16"/>
      <c r="O168" s="120">
        <v>7</v>
      </c>
      <c r="P168" s="120">
        <v>20</v>
      </c>
      <c r="Q168" s="120">
        <v>24</v>
      </c>
      <c r="R168" s="120" t="s">
        <v>74</v>
      </c>
      <c r="S168" s="120">
        <v>5</v>
      </c>
      <c r="T168" s="2"/>
    </row>
    <row r="169" spans="1:20" ht="12.95" customHeight="1" x14ac:dyDescent="0.2">
      <c r="A169" s="51" t="s">
        <v>190</v>
      </c>
      <c r="B169" s="36">
        <v>569</v>
      </c>
      <c r="C169" s="36">
        <v>477</v>
      </c>
      <c r="D169" s="36">
        <v>534</v>
      </c>
      <c r="E169" s="7"/>
      <c r="F169" s="24">
        <f t="shared" si="34"/>
        <v>63.5</v>
      </c>
      <c r="G169" s="24">
        <f t="shared" si="1"/>
        <v>60</v>
      </c>
      <c r="I169" s="16">
        <v>60</v>
      </c>
      <c r="J169" s="16">
        <v>10</v>
      </c>
      <c r="K169" s="16">
        <v>20</v>
      </c>
      <c r="L169" s="16">
        <v>10</v>
      </c>
      <c r="M169" s="16">
        <v>30</v>
      </c>
      <c r="N169" s="16"/>
      <c r="O169" s="120">
        <v>13</v>
      </c>
      <c r="P169" s="120">
        <v>9</v>
      </c>
      <c r="Q169" s="120">
        <v>17</v>
      </c>
      <c r="R169" s="120">
        <v>8</v>
      </c>
      <c r="S169" s="120">
        <v>16</v>
      </c>
      <c r="T169" s="2"/>
    </row>
    <row r="170" spans="1:20" ht="12.95" customHeight="1" x14ac:dyDescent="0.2">
      <c r="A170" s="51" t="s">
        <v>187</v>
      </c>
      <c r="B170" s="36">
        <v>631</v>
      </c>
      <c r="C170" s="36">
        <v>474</v>
      </c>
      <c r="D170" s="36">
        <v>498</v>
      </c>
      <c r="E170" s="7"/>
      <c r="F170" s="24">
        <f t="shared" si="34"/>
        <v>145</v>
      </c>
      <c r="G170" s="24">
        <f t="shared" si="1"/>
        <v>150</v>
      </c>
      <c r="I170" s="16">
        <v>150</v>
      </c>
      <c r="J170" s="16">
        <v>20</v>
      </c>
      <c r="K170" s="16">
        <v>30</v>
      </c>
      <c r="L170" s="16">
        <v>60</v>
      </c>
      <c r="M170" s="16">
        <v>40</v>
      </c>
      <c r="N170" s="16"/>
      <c r="O170" s="120">
        <v>30</v>
      </c>
      <c r="P170" s="120">
        <v>18</v>
      </c>
      <c r="Q170" s="120">
        <v>30</v>
      </c>
      <c r="R170" s="120">
        <v>36</v>
      </c>
      <c r="S170" s="120">
        <v>31</v>
      </c>
      <c r="T170" s="2"/>
    </row>
    <row r="171" spans="1:20" ht="12.95" customHeight="1" x14ac:dyDescent="0.2">
      <c r="A171" s="51" t="s">
        <v>210</v>
      </c>
      <c r="B171" s="36">
        <v>607</v>
      </c>
      <c r="C171" s="36">
        <v>545</v>
      </c>
      <c r="D171" s="36">
        <v>497</v>
      </c>
      <c r="E171" s="7"/>
      <c r="F171" s="24">
        <f t="shared" si="34"/>
        <v>86</v>
      </c>
      <c r="G171" s="24">
        <f t="shared" ref="G171:G172" si="35">ROUND(F171,-1)</f>
        <v>90</v>
      </c>
      <c r="I171" s="16">
        <v>90</v>
      </c>
      <c r="J171" s="16">
        <v>20</v>
      </c>
      <c r="K171" s="16">
        <v>10</v>
      </c>
      <c r="L171" s="16">
        <v>30</v>
      </c>
      <c r="M171" s="16">
        <v>30</v>
      </c>
      <c r="N171" s="16"/>
      <c r="O171" s="120">
        <v>17</v>
      </c>
      <c r="P171" s="120">
        <v>18</v>
      </c>
      <c r="Q171" s="120">
        <v>7</v>
      </c>
      <c r="R171" s="120">
        <v>17</v>
      </c>
      <c r="S171" s="120">
        <v>22</v>
      </c>
      <c r="T171" s="2"/>
    </row>
    <row r="172" spans="1:20" ht="12.95" customHeight="1" x14ac:dyDescent="0.2">
      <c r="A172" s="51" t="s">
        <v>232</v>
      </c>
      <c r="B172" s="36">
        <v>657</v>
      </c>
      <c r="C172" s="36">
        <v>511</v>
      </c>
      <c r="D172" s="36">
        <v>484</v>
      </c>
      <c r="E172" s="7"/>
      <c r="F172" s="24">
        <f t="shared" si="34"/>
        <v>159.5</v>
      </c>
      <c r="G172" s="24">
        <f t="shared" si="35"/>
        <v>160</v>
      </c>
      <c r="I172" s="16">
        <v>160</v>
      </c>
      <c r="J172" s="16">
        <v>20</v>
      </c>
      <c r="K172" s="16">
        <v>30</v>
      </c>
      <c r="L172" s="16">
        <v>40</v>
      </c>
      <c r="M172" s="16">
        <v>70</v>
      </c>
      <c r="N172" s="16"/>
      <c r="O172" s="120">
        <v>32</v>
      </c>
      <c r="P172" s="120">
        <v>22</v>
      </c>
      <c r="Q172" s="120">
        <v>31</v>
      </c>
      <c r="R172" s="120">
        <v>26</v>
      </c>
      <c r="S172" s="120">
        <v>45</v>
      </c>
      <c r="T172" s="2"/>
    </row>
    <row r="173" spans="1:20" ht="12.95" customHeight="1" x14ac:dyDescent="0.2">
      <c r="A173" s="51" t="s">
        <v>237</v>
      </c>
      <c r="B173" s="36">
        <v>550</v>
      </c>
      <c r="C173" s="36">
        <v>515</v>
      </c>
      <c r="D173" s="36">
        <v>510</v>
      </c>
      <c r="E173" s="7"/>
      <c r="F173" s="24">
        <f t="shared" ref="F173" si="36">B173-AVERAGE(C173:D173)</f>
        <v>37.5</v>
      </c>
      <c r="G173" s="24">
        <f t="shared" ref="G173" si="37">ROUND(F173,-1)</f>
        <v>40</v>
      </c>
      <c r="I173" s="16">
        <v>40</v>
      </c>
      <c r="J173" s="16">
        <v>20</v>
      </c>
      <c r="K173" s="16">
        <v>10</v>
      </c>
      <c r="L173" s="16">
        <v>10</v>
      </c>
      <c r="M173" s="16">
        <v>0</v>
      </c>
      <c r="N173" s="16"/>
      <c r="O173" s="120">
        <v>7</v>
      </c>
      <c r="P173" s="120">
        <v>27</v>
      </c>
      <c r="Q173" s="120">
        <v>6</v>
      </c>
      <c r="R173" s="120">
        <v>3</v>
      </c>
      <c r="S173" s="120">
        <v>1</v>
      </c>
      <c r="T173" s="2"/>
    </row>
    <row r="174" spans="1:20" ht="12.95" customHeight="1" x14ac:dyDescent="0.2">
      <c r="A174" s="22"/>
      <c r="B174" s="24"/>
      <c r="C174" s="24"/>
      <c r="D174" s="24"/>
      <c r="E174" s="7"/>
      <c r="F174" s="24"/>
      <c r="G174" s="24"/>
      <c r="I174" s="2"/>
      <c r="K174" s="17"/>
      <c r="L174" s="2"/>
      <c r="M174" s="17"/>
      <c r="N174" s="17"/>
      <c r="O174" s="104"/>
      <c r="T174" s="2"/>
    </row>
    <row r="175" spans="1:20" ht="12.95" customHeight="1" x14ac:dyDescent="0.2">
      <c r="A175" s="8" t="s">
        <v>111</v>
      </c>
      <c r="B175" s="24"/>
      <c r="C175" s="24"/>
      <c r="D175" s="24"/>
      <c r="E175" s="7"/>
      <c r="F175" s="24"/>
      <c r="G175" s="24"/>
      <c r="I175" s="8"/>
      <c r="K175" s="17"/>
      <c r="L175" s="2"/>
      <c r="M175" s="17"/>
      <c r="N175" s="17"/>
      <c r="O175" s="104"/>
      <c r="T175" s="2"/>
    </row>
    <row r="176" spans="1:20" ht="11.45" customHeight="1" x14ac:dyDescent="0.2">
      <c r="A176" s="8"/>
      <c r="B176" s="181" t="s">
        <v>92</v>
      </c>
      <c r="C176" s="181"/>
      <c r="D176" s="181"/>
      <c r="E176" s="52"/>
      <c r="F176" s="105"/>
      <c r="G176" s="105"/>
      <c r="I176" s="8"/>
      <c r="K176" s="17"/>
      <c r="L176" s="2"/>
      <c r="M176" s="17"/>
      <c r="N176" s="17"/>
      <c r="O176" s="104"/>
      <c r="T176" s="2"/>
    </row>
    <row r="177" spans="1:20" ht="27.6" customHeight="1" x14ac:dyDescent="0.2">
      <c r="A177" s="8"/>
      <c r="B177" s="220" t="s">
        <v>122</v>
      </c>
      <c r="C177" s="220" t="s">
        <v>123</v>
      </c>
      <c r="D177" s="220" t="s">
        <v>94</v>
      </c>
      <c r="E177" s="108"/>
      <c r="F177" s="221" t="s">
        <v>221</v>
      </c>
      <c r="G177" s="221"/>
      <c r="I177" s="217" t="s">
        <v>128</v>
      </c>
      <c r="J177" s="217"/>
      <c r="K177" s="217"/>
      <c r="L177" s="217"/>
      <c r="M177" s="217"/>
      <c r="N177" s="9"/>
      <c r="O177" s="218" t="s">
        <v>127</v>
      </c>
      <c r="P177" s="218"/>
      <c r="Q177" s="218"/>
      <c r="R177" s="218"/>
      <c r="S177" s="218"/>
      <c r="T177" s="2"/>
    </row>
    <row r="178" spans="1:20" ht="17.100000000000001" customHeight="1" x14ac:dyDescent="0.2">
      <c r="A178" s="8"/>
      <c r="B178" s="220"/>
      <c r="C178" s="220"/>
      <c r="D178" s="220"/>
      <c r="E178" s="109"/>
      <c r="F178" s="52" t="s">
        <v>219</v>
      </c>
      <c r="G178" s="52" t="s">
        <v>220</v>
      </c>
      <c r="I178" s="19" t="s">
        <v>4</v>
      </c>
      <c r="J178" s="19" t="s">
        <v>0</v>
      </c>
      <c r="K178" s="19" t="s">
        <v>1</v>
      </c>
      <c r="L178" s="19" t="s">
        <v>2</v>
      </c>
      <c r="M178" s="19" t="s">
        <v>3</v>
      </c>
      <c r="N178" s="19"/>
      <c r="O178" s="18" t="s">
        <v>4</v>
      </c>
      <c r="P178" s="18" t="s">
        <v>0</v>
      </c>
      <c r="Q178" s="18" t="s">
        <v>1</v>
      </c>
      <c r="R178" s="18" t="s">
        <v>2</v>
      </c>
      <c r="S178" s="18" t="s">
        <v>3</v>
      </c>
      <c r="T178" s="2"/>
    </row>
    <row r="179" spans="1:20" ht="12.95" customHeight="1" x14ac:dyDescent="0.2">
      <c r="A179" t="s">
        <v>25</v>
      </c>
      <c r="B179" s="24">
        <v>367</v>
      </c>
      <c r="C179" s="24">
        <v>313</v>
      </c>
      <c r="D179" s="24">
        <v>282</v>
      </c>
      <c r="E179" s="7"/>
      <c r="F179" s="24">
        <v>69.5</v>
      </c>
      <c r="G179" s="24">
        <v>70</v>
      </c>
      <c r="I179" s="16">
        <v>70</v>
      </c>
      <c r="J179" s="16">
        <v>10</v>
      </c>
      <c r="K179" s="16">
        <v>10</v>
      </c>
      <c r="L179" s="16">
        <v>30</v>
      </c>
      <c r="M179" s="16">
        <v>20</v>
      </c>
      <c r="N179" s="16"/>
      <c r="O179" s="120">
        <v>23</v>
      </c>
      <c r="P179" s="120">
        <v>19</v>
      </c>
      <c r="Q179" s="120">
        <v>15</v>
      </c>
      <c r="R179" s="120">
        <v>34</v>
      </c>
      <c r="S179" s="120">
        <v>20</v>
      </c>
      <c r="T179" s="2"/>
    </row>
    <row r="180" spans="1:20" ht="12.95" customHeight="1" x14ac:dyDescent="0.2">
      <c r="A180" s="50" t="s">
        <v>26</v>
      </c>
      <c r="B180" s="24">
        <v>298</v>
      </c>
      <c r="C180" s="24">
        <v>310</v>
      </c>
      <c r="D180" s="24">
        <v>308</v>
      </c>
      <c r="E180" s="7"/>
      <c r="F180" s="24">
        <v>-11</v>
      </c>
      <c r="G180" s="24">
        <v>-10</v>
      </c>
      <c r="I180" s="16">
        <v>-10</v>
      </c>
      <c r="J180" s="16">
        <v>0</v>
      </c>
      <c r="K180" s="16">
        <v>-20</v>
      </c>
      <c r="L180" s="16">
        <v>10</v>
      </c>
      <c r="M180" s="16">
        <v>0</v>
      </c>
      <c r="N180" s="16"/>
      <c r="O180" s="120" t="s">
        <v>74</v>
      </c>
      <c r="P180" s="120" t="s">
        <v>74</v>
      </c>
      <c r="Q180" s="120" t="s">
        <v>74</v>
      </c>
      <c r="R180" s="120">
        <v>12</v>
      </c>
      <c r="S180" s="120" t="s">
        <v>74</v>
      </c>
      <c r="T180" s="2"/>
    </row>
    <row r="181" spans="1:20" ht="12.95" customHeight="1" x14ac:dyDescent="0.2">
      <c r="A181" s="50" t="s">
        <v>27</v>
      </c>
      <c r="B181" s="24">
        <v>397</v>
      </c>
      <c r="C181" s="24">
        <v>345</v>
      </c>
      <c r="D181" s="24">
        <v>293</v>
      </c>
      <c r="E181" s="7"/>
      <c r="F181" s="24">
        <v>78</v>
      </c>
      <c r="G181" s="24">
        <v>80</v>
      </c>
      <c r="I181" s="16">
        <v>80</v>
      </c>
      <c r="J181" s="16">
        <v>0</v>
      </c>
      <c r="K181" s="16">
        <v>0</v>
      </c>
      <c r="L181" s="16">
        <v>30</v>
      </c>
      <c r="M181" s="16">
        <v>50</v>
      </c>
      <c r="N181" s="16"/>
      <c r="O181" s="120">
        <v>24</v>
      </c>
      <c r="P181" s="120">
        <v>6</v>
      </c>
      <c r="Q181" s="120" t="s">
        <v>74</v>
      </c>
      <c r="R181" s="120">
        <v>30</v>
      </c>
      <c r="S181" s="120">
        <v>46</v>
      </c>
      <c r="T181" s="2"/>
    </row>
    <row r="182" spans="1:20" ht="12.95" customHeight="1" x14ac:dyDescent="0.2">
      <c r="A182" s="50" t="s">
        <v>118</v>
      </c>
      <c r="B182" s="24">
        <v>356</v>
      </c>
      <c r="C182" s="24">
        <v>325</v>
      </c>
      <c r="D182" s="24">
        <v>330</v>
      </c>
      <c r="E182" s="7"/>
      <c r="F182" s="24">
        <v>28.5</v>
      </c>
      <c r="G182" s="24">
        <v>30</v>
      </c>
      <c r="I182" s="16">
        <v>30</v>
      </c>
      <c r="J182" s="16">
        <v>0</v>
      </c>
      <c r="K182" s="16">
        <v>10</v>
      </c>
      <c r="L182" s="16">
        <v>10</v>
      </c>
      <c r="M182" s="16">
        <v>10</v>
      </c>
      <c r="N182" s="16"/>
      <c r="O182" s="120">
        <v>9</v>
      </c>
      <c r="P182" s="120" t="s">
        <v>74</v>
      </c>
      <c r="Q182" s="120">
        <v>11</v>
      </c>
      <c r="R182" s="120">
        <v>9</v>
      </c>
      <c r="S182" s="120">
        <v>13</v>
      </c>
      <c r="T182" s="2"/>
    </row>
    <row r="183" spans="1:20" ht="12.95" customHeight="1" x14ac:dyDescent="0.2">
      <c r="A183" s="50" t="s">
        <v>141</v>
      </c>
      <c r="B183" s="24">
        <v>405</v>
      </c>
      <c r="C183" s="24">
        <v>362</v>
      </c>
      <c r="D183" s="24">
        <v>326</v>
      </c>
      <c r="E183" s="7"/>
      <c r="F183" s="24">
        <v>61</v>
      </c>
      <c r="G183" s="24">
        <v>60</v>
      </c>
      <c r="I183" s="16">
        <v>60</v>
      </c>
      <c r="J183" s="16">
        <v>0</v>
      </c>
      <c r="K183" s="16">
        <v>10</v>
      </c>
      <c r="L183" s="16">
        <v>20</v>
      </c>
      <c r="M183" s="16">
        <v>40</v>
      </c>
      <c r="N183" s="16"/>
      <c r="O183" s="120">
        <v>18</v>
      </c>
      <c r="P183" s="120" t="s">
        <v>74</v>
      </c>
      <c r="Q183" s="120">
        <v>10</v>
      </c>
      <c r="R183" s="120">
        <v>15</v>
      </c>
      <c r="S183" s="120">
        <v>33</v>
      </c>
      <c r="T183" s="2"/>
    </row>
    <row r="184" spans="1:20" ht="12.95" customHeight="1" x14ac:dyDescent="0.2">
      <c r="A184" s="50" t="s">
        <v>162</v>
      </c>
      <c r="B184" s="24">
        <v>435</v>
      </c>
      <c r="C184" s="24">
        <v>321</v>
      </c>
      <c r="D184" s="24">
        <v>354</v>
      </c>
      <c r="E184" s="7"/>
      <c r="F184" s="24">
        <v>97.5</v>
      </c>
      <c r="G184" s="24">
        <v>100</v>
      </c>
      <c r="I184" s="16">
        <v>100</v>
      </c>
      <c r="J184" s="16">
        <v>20</v>
      </c>
      <c r="K184" s="16">
        <v>10</v>
      </c>
      <c r="L184" s="16">
        <v>20</v>
      </c>
      <c r="M184" s="16">
        <v>50</v>
      </c>
      <c r="N184" s="16"/>
      <c r="O184" s="120">
        <v>29</v>
      </c>
      <c r="P184" s="120">
        <v>40</v>
      </c>
      <c r="Q184" s="120">
        <v>21</v>
      </c>
      <c r="R184" s="120">
        <v>17</v>
      </c>
      <c r="S184" s="120">
        <v>37</v>
      </c>
      <c r="T184" s="2"/>
    </row>
    <row r="185" spans="1:20" ht="12.95" customHeight="1" x14ac:dyDescent="0.2">
      <c r="A185" s="50" t="s">
        <v>165</v>
      </c>
      <c r="B185" s="24">
        <v>401</v>
      </c>
      <c r="C185" s="24">
        <v>339</v>
      </c>
      <c r="D185" s="24">
        <v>360</v>
      </c>
      <c r="E185" s="7"/>
      <c r="F185" s="24">
        <v>51.5</v>
      </c>
      <c r="G185" s="24">
        <v>50</v>
      </c>
      <c r="I185" s="16">
        <v>50</v>
      </c>
      <c r="J185" s="16">
        <v>0</v>
      </c>
      <c r="K185" s="16">
        <v>-10</v>
      </c>
      <c r="L185" s="16">
        <v>20</v>
      </c>
      <c r="M185" s="16">
        <v>40</v>
      </c>
      <c r="N185" s="16"/>
      <c r="O185" s="120">
        <v>15</v>
      </c>
      <c r="P185" s="120">
        <v>7</v>
      </c>
      <c r="Q185" s="120" t="s">
        <v>74</v>
      </c>
      <c r="R185" s="120">
        <v>16</v>
      </c>
      <c r="S185" s="120">
        <v>28</v>
      </c>
      <c r="T185" s="2"/>
    </row>
    <row r="186" spans="1:20" ht="12.95" customHeight="1" x14ac:dyDescent="0.2">
      <c r="A186" s="22" t="s">
        <v>177</v>
      </c>
      <c r="B186" s="36">
        <v>412</v>
      </c>
      <c r="C186" s="36">
        <v>382</v>
      </c>
      <c r="D186" s="36">
        <v>361</v>
      </c>
      <c r="E186" s="7"/>
      <c r="F186" s="24">
        <f t="shared" ref="F186:F191" si="38">B186-AVERAGE(C186:D186)</f>
        <v>40.5</v>
      </c>
      <c r="G186" s="24">
        <f t="shared" si="1"/>
        <v>40</v>
      </c>
      <c r="I186" s="16">
        <v>40</v>
      </c>
      <c r="J186" s="16">
        <v>0</v>
      </c>
      <c r="K186" s="16">
        <v>0</v>
      </c>
      <c r="L186" s="16">
        <v>10</v>
      </c>
      <c r="M186" s="16">
        <v>30</v>
      </c>
      <c r="N186" s="16"/>
      <c r="O186" s="120">
        <v>11</v>
      </c>
      <c r="P186" s="120" t="s">
        <v>74</v>
      </c>
      <c r="Q186" s="120" t="s">
        <v>74</v>
      </c>
      <c r="R186" s="120">
        <v>11</v>
      </c>
      <c r="S186" s="120">
        <v>21</v>
      </c>
      <c r="T186" s="2"/>
    </row>
    <row r="187" spans="1:20" ht="12.95" customHeight="1" x14ac:dyDescent="0.2">
      <c r="A187" s="51" t="s">
        <v>185</v>
      </c>
      <c r="B187" s="36">
        <v>401</v>
      </c>
      <c r="C187" s="36">
        <v>314</v>
      </c>
      <c r="D187" s="36">
        <v>358</v>
      </c>
      <c r="E187" s="7"/>
      <c r="F187" s="24">
        <f t="shared" si="38"/>
        <v>65</v>
      </c>
      <c r="G187" s="24">
        <f t="shared" si="1"/>
        <v>70</v>
      </c>
      <c r="I187" s="16">
        <v>70</v>
      </c>
      <c r="J187" s="16">
        <v>10</v>
      </c>
      <c r="K187" s="16">
        <v>10</v>
      </c>
      <c r="L187" s="16">
        <v>20</v>
      </c>
      <c r="M187" s="16">
        <v>30</v>
      </c>
      <c r="N187" s="16"/>
      <c r="O187" s="120">
        <v>19</v>
      </c>
      <c r="P187" s="120">
        <v>23</v>
      </c>
      <c r="Q187" s="120">
        <v>24</v>
      </c>
      <c r="R187" s="120">
        <v>17</v>
      </c>
      <c r="S187" s="120">
        <v>18</v>
      </c>
      <c r="T187" s="2"/>
    </row>
    <row r="188" spans="1:20" ht="12.95" customHeight="1" x14ac:dyDescent="0.2">
      <c r="A188" s="51" t="s">
        <v>190</v>
      </c>
      <c r="B188" s="36">
        <v>429</v>
      </c>
      <c r="C188" s="36">
        <v>367</v>
      </c>
      <c r="D188" s="36">
        <v>470</v>
      </c>
      <c r="E188" s="7"/>
      <c r="F188" s="24">
        <f t="shared" si="38"/>
        <v>10.5</v>
      </c>
      <c r="G188" s="24">
        <f t="shared" si="1"/>
        <v>10</v>
      </c>
      <c r="I188" s="16">
        <v>10</v>
      </c>
      <c r="J188" s="16">
        <v>0</v>
      </c>
      <c r="K188" s="16">
        <v>20</v>
      </c>
      <c r="L188" s="16">
        <v>0</v>
      </c>
      <c r="M188" s="16">
        <v>-10</v>
      </c>
      <c r="N188" s="16"/>
      <c r="O188" s="120">
        <v>3</v>
      </c>
      <c r="P188" s="120" t="s">
        <v>74</v>
      </c>
      <c r="Q188" s="120">
        <v>33</v>
      </c>
      <c r="R188" s="120">
        <v>3</v>
      </c>
      <c r="S188" s="120" t="s">
        <v>74</v>
      </c>
      <c r="T188" s="2"/>
    </row>
    <row r="189" spans="1:20" ht="12.95" customHeight="1" x14ac:dyDescent="0.2">
      <c r="A189" s="51" t="s">
        <v>187</v>
      </c>
      <c r="B189" s="36">
        <v>457</v>
      </c>
      <c r="C189" s="36">
        <v>416</v>
      </c>
      <c r="D189" s="36">
        <v>356</v>
      </c>
      <c r="E189" s="7"/>
      <c r="F189" s="24">
        <f t="shared" si="38"/>
        <v>71</v>
      </c>
      <c r="G189" s="24">
        <f t="shared" si="1"/>
        <v>70</v>
      </c>
      <c r="I189" s="16">
        <v>70</v>
      </c>
      <c r="J189" s="16">
        <v>20</v>
      </c>
      <c r="K189" s="16">
        <v>10</v>
      </c>
      <c r="L189" s="16">
        <v>20</v>
      </c>
      <c r="M189" s="16">
        <v>30</v>
      </c>
      <c r="N189" s="16"/>
      <c r="O189" s="120">
        <v>18</v>
      </c>
      <c r="P189" s="120">
        <v>32</v>
      </c>
      <c r="Q189" s="120">
        <v>16</v>
      </c>
      <c r="R189" s="120">
        <v>15</v>
      </c>
      <c r="S189" s="120">
        <v>17</v>
      </c>
      <c r="T189" s="2"/>
    </row>
    <row r="190" spans="1:20" ht="12.95" customHeight="1" x14ac:dyDescent="0.2">
      <c r="A190" s="51" t="s">
        <v>210</v>
      </c>
      <c r="B190" s="36">
        <v>390</v>
      </c>
      <c r="C190" s="36">
        <v>370</v>
      </c>
      <c r="D190" s="36">
        <v>401</v>
      </c>
      <c r="E190" s="7"/>
      <c r="F190" s="24">
        <f t="shared" si="38"/>
        <v>4.5</v>
      </c>
      <c r="G190" s="24">
        <f t="shared" ref="G190:G191" si="39">ROUND(F190,-1)</f>
        <v>0</v>
      </c>
      <c r="I190" s="16">
        <v>0</v>
      </c>
      <c r="J190" s="16">
        <v>0</v>
      </c>
      <c r="K190" s="16">
        <v>-10</v>
      </c>
      <c r="L190" s="16">
        <v>0</v>
      </c>
      <c r="M190" s="16">
        <v>10</v>
      </c>
      <c r="N190" s="16"/>
      <c r="O190" s="120">
        <v>1</v>
      </c>
      <c r="P190" s="120">
        <v>2</v>
      </c>
      <c r="Q190" s="120" t="s">
        <v>74</v>
      </c>
      <c r="R190" s="120" t="s">
        <v>74</v>
      </c>
      <c r="S190" s="120">
        <v>6</v>
      </c>
      <c r="T190" s="2"/>
    </row>
    <row r="191" spans="1:20" ht="12.95" customHeight="1" x14ac:dyDescent="0.2">
      <c r="A191" s="51" t="s">
        <v>232</v>
      </c>
      <c r="B191" s="36">
        <v>483</v>
      </c>
      <c r="C191" s="36">
        <v>425</v>
      </c>
      <c r="D191" s="36">
        <v>394</v>
      </c>
      <c r="E191" s="7"/>
      <c r="F191" s="24">
        <f t="shared" si="38"/>
        <v>73.5</v>
      </c>
      <c r="G191" s="24">
        <f t="shared" si="39"/>
        <v>70</v>
      </c>
      <c r="I191" s="16">
        <v>70</v>
      </c>
      <c r="J191" s="16">
        <v>10</v>
      </c>
      <c r="K191" s="16">
        <v>10</v>
      </c>
      <c r="L191" s="16">
        <v>10</v>
      </c>
      <c r="M191" s="16">
        <v>40</v>
      </c>
      <c r="N191" s="16"/>
      <c r="O191" s="120">
        <v>18</v>
      </c>
      <c r="P191" s="120">
        <v>24</v>
      </c>
      <c r="Q191" s="120">
        <v>15</v>
      </c>
      <c r="R191" s="120">
        <v>8</v>
      </c>
      <c r="S191" s="120">
        <v>24</v>
      </c>
      <c r="T191" s="2"/>
    </row>
    <row r="192" spans="1:20" ht="12.95" customHeight="1" x14ac:dyDescent="0.2">
      <c r="A192" s="51" t="s">
        <v>237</v>
      </c>
      <c r="B192" s="36">
        <v>405</v>
      </c>
      <c r="C192" s="36">
        <v>428</v>
      </c>
      <c r="D192" s="36">
        <v>382</v>
      </c>
      <c r="E192" s="7"/>
      <c r="F192" s="24">
        <f t="shared" ref="F192" si="40">B192-AVERAGE(C192:D192)</f>
        <v>0</v>
      </c>
      <c r="G192" s="24">
        <f t="shared" ref="G192" si="41">ROUND(F192,-1)</f>
        <v>0</v>
      </c>
      <c r="I192" s="16">
        <v>0</v>
      </c>
      <c r="J192" s="16">
        <v>0</v>
      </c>
      <c r="K192" s="16">
        <v>20</v>
      </c>
      <c r="L192" s="16">
        <v>-10</v>
      </c>
      <c r="M192" s="16">
        <v>0</v>
      </c>
      <c r="N192" s="16"/>
      <c r="O192" s="120">
        <v>0</v>
      </c>
      <c r="P192" s="120" t="s">
        <v>74</v>
      </c>
      <c r="Q192" s="120">
        <v>36</v>
      </c>
      <c r="R192" s="120" t="s">
        <v>74</v>
      </c>
      <c r="S192" s="120" t="s">
        <v>74</v>
      </c>
      <c r="T192" s="2"/>
    </row>
    <row r="193" spans="1:20" ht="12.95" customHeight="1" x14ac:dyDescent="0.2">
      <c r="A193" s="22"/>
      <c r="B193" s="24"/>
      <c r="C193" s="24"/>
      <c r="D193" s="24"/>
      <c r="E193" s="7"/>
      <c r="F193" s="24"/>
      <c r="G193" s="24"/>
      <c r="I193" s="2"/>
      <c r="K193" s="17"/>
      <c r="L193" s="2"/>
      <c r="M193" s="17"/>
      <c r="N193" s="17"/>
      <c r="O193" s="104"/>
      <c r="T193" s="2"/>
    </row>
    <row r="194" spans="1:20" ht="12.95" customHeight="1" x14ac:dyDescent="0.2">
      <c r="A194" s="8" t="s">
        <v>110</v>
      </c>
      <c r="B194" s="24"/>
      <c r="C194" s="24"/>
      <c r="D194" s="24"/>
      <c r="E194" s="7"/>
      <c r="F194" s="24"/>
      <c r="G194" s="24"/>
      <c r="I194" s="2"/>
      <c r="K194" s="17"/>
      <c r="L194" s="2"/>
      <c r="M194" s="17"/>
      <c r="N194" s="17"/>
      <c r="O194" s="104"/>
      <c r="T194" s="2"/>
    </row>
    <row r="195" spans="1:20" ht="11.45" customHeight="1" x14ac:dyDescent="0.2">
      <c r="A195" s="8"/>
      <c r="B195" s="181" t="s">
        <v>92</v>
      </c>
      <c r="C195" s="181"/>
      <c r="D195" s="181"/>
      <c r="E195" s="52"/>
      <c r="F195" s="105"/>
      <c r="G195" s="105"/>
      <c r="I195" s="8"/>
      <c r="K195" s="17"/>
      <c r="L195" s="2"/>
      <c r="M195" s="17"/>
      <c r="N195" s="17"/>
      <c r="O195" s="104"/>
      <c r="T195" s="2"/>
    </row>
    <row r="196" spans="1:20" ht="27.6" customHeight="1" x14ac:dyDescent="0.2">
      <c r="A196" s="8"/>
      <c r="B196" s="220" t="s">
        <v>122</v>
      </c>
      <c r="C196" s="220" t="s">
        <v>123</v>
      </c>
      <c r="D196" s="220" t="s">
        <v>94</v>
      </c>
      <c r="E196" s="108"/>
      <c r="F196" s="221" t="s">
        <v>221</v>
      </c>
      <c r="G196" s="221"/>
      <c r="I196" s="217" t="s">
        <v>128</v>
      </c>
      <c r="J196" s="217"/>
      <c r="K196" s="217"/>
      <c r="L196" s="217"/>
      <c r="M196" s="217"/>
      <c r="N196" s="9"/>
      <c r="O196" s="218" t="s">
        <v>127</v>
      </c>
      <c r="P196" s="218"/>
      <c r="Q196" s="218"/>
      <c r="R196" s="218"/>
      <c r="S196" s="218"/>
      <c r="T196" s="2"/>
    </row>
    <row r="197" spans="1:20" ht="17.100000000000001" customHeight="1" x14ac:dyDescent="0.2">
      <c r="A197" s="8"/>
      <c r="B197" s="220"/>
      <c r="C197" s="220"/>
      <c r="D197" s="220"/>
      <c r="E197" s="109"/>
      <c r="F197" s="52" t="s">
        <v>219</v>
      </c>
      <c r="G197" s="52" t="s">
        <v>220</v>
      </c>
      <c r="I197" s="19" t="s">
        <v>4</v>
      </c>
      <c r="J197" s="19" t="s">
        <v>0</v>
      </c>
      <c r="K197" s="19" t="s">
        <v>1</v>
      </c>
      <c r="L197" s="19" t="s">
        <v>2</v>
      </c>
      <c r="M197" s="19" t="s">
        <v>3</v>
      </c>
      <c r="N197" s="19"/>
      <c r="O197" s="18" t="s">
        <v>4</v>
      </c>
      <c r="P197" s="18" t="s">
        <v>0</v>
      </c>
      <c r="Q197" s="18" t="s">
        <v>1</v>
      </c>
      <c r="R197" s="18" t="s">
        <v>2</v>
      </c>
      <c r="S197" s="18" t="s">
        <v>3</v>
      </c>
      <c r="T197" s="2"/>
    </row>
    <row r="198" spans="1:20" ht="12.95" customHeight="1" x14ac:dyDescent="0.2">
      <c r="A198" t="s">
        <v>25</v>
      </c>
      <c r="B198" s="24">
        <v>370</v>
      </c>
      <c r="C198" s="24">
        <v>331</v>
      </c>
      <c r="D198" s="24">
        <v>282</v>
      </c>
      <c r="E198" s="7"/>
      <c r="F198" s="24">
        <v>63.5</v>
      </c>
      <c r="G198" s="24">
        <v>60</v>
      </c>
      <c r="I198" s="16">
        <v>60</v>
      </c>
      <c r="J198" s="16">
        <v>10</v>
      </c>
      <c r="K198" s="16">
        <v>0</v>
      </c>
      <c r="L198" s="16">
        <v>30</v>
      </c>
      <c r="M198" s="16">
        <v>30</v>
      </c>
      <c r="N198" s="16"/>
      <c r="O198" s="120">
        <v>21</v>
      </c>
      <c r="P198" s="120">
        <v>9</v>
      </c>
      <c r="Q198" s="120" t="s">
        <v>74</v>
      </c>
      <c r="R198" s="120">
        <v>35</v>
      </c>
      <c r="S198" s="120">
        <v>30</v>
      </c>
      <c r="T198" s="2"/>
    </row>
    <row r="199" spans="1:20" ht="12.95" customHeight="1" x14ac:dyDescent="0.2">
      <c r="A199" s="50" t="s">
        <v>26</v>
      </c>
      <c r="B199" s="24">
        <v>356</v>
      </c>
      <c r="C199" s="24">
        <v>291</v>
      </c>
      <c r="D199" s="24">
        <v>330</v>
      </c>
      <c r="E199" s="7"/>
      <c r="F199" s="24">
        <v>45.5</v>
      </c>
      <c r="G199" s="24">
        <v>50</v>
      </c>
      <c r="I199" s="16">
        <v>50</v>
      </c>
      <c r="J199" s="16">
        <v>10</v>
      </c>
      <c r="K199" s="16">
        <v>10</v>
      </c>
      <c r="L199" s="16">
        <v>20</v>
      </c>
      <c r="M199" s="16">
        <v>20</v>
      </c>
      <c r="N199" s="16"/>
      <c r="O199" s="120">
        <v>15</v>
      </c>
      <c r="P199" s="120">
        <v>18</v>
      </c>
      <c r="Q199" s="120">
        <v>9</v>
      </c>
      <c r="R199" s="120">
        <v>17</v>
      </c>
      <c r="S199" s="120">
        <v>14</v>
      </c>
      <c r="T199" s="2"/>
    </row>
    <row r="200" spans="1:20" ht="12.95" customHeight="1" x14ac:dyDescent="0.2">
      <c r="A200" s="50" t="s">
        <v>27</v>
      </c>
      <c r="B200" s="24">
        <v>378</v>
      </c>
      <c r="C200" s="24">
        <v>371</v>
      </c>
      <c r="D200" s="24">
        <v>322</v>
      </c>
      <c r="E200" s="7"/>
      <c r="F200" s="24">
        <v>31.5</v>
      </c>
      <c r="G200" s="24">
        <v>30</v>
      </c>
      <c r="I200" s="16">
        <v>30</v>
      </c>
      <c r="J200" s="16">
        <v>0</v>
      </c>
      <c r="K200" s="16">
        <v>0</v>
      </c>
      <c r="L200" s="16">
        <v>20</v>
      </c>
      <c r="M200" s="16">
        <v>20</v>
      </c>
      <c r="N200" s="16"/>
      <c r="O200" s="120">
        <v>9</v>
      </c>
      <c r="P200" s="120" t="s">
        <v>74</v>
      </c>
      <c r="Q200" s="120">
        <v>1</v>
      </c>
      <c r="R200" s="120">
        <v>18</v>
      </c>
      <c r="S200" s="120">
        <v>12</v>
      </c>
      <c r="T200" s="2"/>
    </row>
    <row r="201" spans="1:20" ht="12.95" customHeight="1" x14ac:dyDescent="0.2">
      <c r="A201" s="50" t="s">
        <v>118</v>
      </c>
      <c r="B201" s="24">
        <v>373</v>
      </c>
      <c r="C201" s="24">
        <v>314</v>
      </c>
      <c r="D201" s="24">
        <v>331</v>
      </c>
      <c r="E201" s="7"/>
      <c r="F201" s="24">
        <v>50.5</v>
      </c>
      <c r="G201" s="24">
        <v>50</v>
      </c>
      <c r="I201" s="16">
        <v>50</v>
      </c>
      <c r="J201" s="16">
        <v>20</v>
      </c>
      <c r="K201" s="16">
        <v>0</v>
      </c>
      <c r="L201" s="16">
        <v>10</v>
      </c>
      <c r="M201" s="16">
        <v>20</v>
      </c>
      <c r="N201" s="16"/>
      <c r="O201" s="120">
        <v>16</v>
      </c>
      <c r="P201" s="120">
        <v>44</v>
      </c>
      <c r="Q201" s="120">
        <v>2</v>
      </c>
      <c r="R201" s="120">
        <v>14</v>
      </c>
      <c r="S201" s="120">
        <v>14</v>
      </c>
      <c r="T201" s="2"/>
    </row>
    <row r="202" spans="1:20" ht="12.95" customHeight="1" x14ac:dyDescent="0.2">
      <c r="A202" s="50" t="s">
        <v>141</v>
      </c>
      <c r="B202" s="24">
        <v>405</v>
      </c>
      <c r="C202" s="24">
        <v>318</v>
      </c>
      <c r="D202" s="24">
        <v>328</v>
      </c>
      <c r="E202" s="7"/>
      <c r="F202" s="24">
        <v>82</v>
      </c>
      <c r="G202" s="24">
        <v>80</v>
      </c>
      <c r="I202" s="16">
        <v>80</v>
      </c>
      <c r="J202" s="16">
        <v>10</v>
      </c>
      <c r="K202" s="16">
        <v>0</v>
      </c>
      <c r="L202" s="16">
        <v>30</v>
      </c>
      <c r="M202" s="16">
        <v>50</v>
      </c>
      <c r="N202" s="16"/>
      <c r="O202" s="120">
        <v>25</v>
      </c>
      <c r="P202" s="120">
        <v>14</v>
      </c>
      <c r="Q202" s="120" t="s">
        <v>74</v>
      </c>
      <c r="R202" s="120">
        <v>28</v>
      </c>
      <c r="S202" s="120">
        <v>41</v>
      </c>
      <c r="T202" s="2"/>
    </row>
    <row r="203" spans="1:20" ht="12.95" customHeight="1" x14ac:dyDescent="0.2">
      <c r="A203" s="50" t="s">
        <v>162</v>
      </c>
      <c r="B203" s="24">
        <v>364</v>
      </c>
      <c r="C203" s="24">
        <v>338</v>
      </c>
      <c r="D203" s="24">
        <v>316</v>
      </c>
      <c r="E203" s="7"/>
      <c r="F203" s="24">
        <v>37</v>
      </c>
      <c r="G203" s="24">
        <v>40</v>
      </c>
      <c r="I203" s="16">
        <v>40</v>
      </c>
      <c r="J203" s="16">
        <v>0</v>
      </c>
      <c r="K203" s="16">
        <v>20</v>
      </c>
      <c r="L203" s="16">
        <v>0</v>
      </c>
      <c r="M203" s="16">
        <v>20</v>
      </c>
      <c r="N203" s="16"/>
      <c r="O203" s="120">
        <v>11</v>
      </c>
      <c r="P203" s="120">
        <v>1</v>
      </c>
      <c r="Q203" s="120">
        <v>39</v>
      </c>
      <c r="R203" s="120" t="s">
        <v>74</v>
      </c>
      <c r="S203" s="120">
        <v>14</v>
      </c>
      <c r="T203" s="2"/>
    </row>
    <row r="204" spans="1:20" ht="12.95" customHeight="1" x14ac:dyDescent="0.2">
      <c r="A204" s="50" t="s">
        <v>165</v>
      </c>
      <c r="B204" s="24">
        <v>397</v>
      </c>
      <c r="C204" s="24">
        <v>330</v>
      </c>
      <c r="D204" s="24">
        <v>330</v>
      </c>
      <c r="E204" s="7"/>
      <c r="F204" s="24">
        <v>67</v>
      </c>
      <c r="G204" s="24">
        <v>70</v>
      </c>
      <c r="I204" s="16">
        <v>70</v>
      </c>
      <c r="J204" s="16">
        <v>10</v>
      </c>
      <c r="K204" s="16">
        <v>20</v>
      </c>
      <c r="L204" s="16">
        <v>0</v>
      </c>
      <c r="M204" s="16">
        <v>40</v>
      </c>
      <c r="N204" s="16"/>
      <c r="O204" s="120">
        <v>20</v>
      </c>
      <c r="P204" s="120">
        <v>10</v>
      </c>
      <c r="Q204" s="120">
        <v>31</v>
      </c>
      <c r="R204" s="120">
        <v>5</v>
      </c>
      <c r="S204" s="120">
        <v>33</v>
      </c>
      <c r="T204" s="2"/>
    </row>
    <row r="205" spans="1:20" ht="12.95" customHeight="1" x14ac:dyDescent="0.2">
      <c r="A205" s="22" t="s">
        <v>177</v>
      </c>
      <c r="B205" s="36">
        <v>447</v>
      </c>
      <c r="C205" s="36">
        <v>397</v>
      </c>
      <c r="D205" s="36">
        <v>337</v>
      </c>
      <c r="E205" s="7"/>
      <c r="F205" s="24">
        <f t="shared" ref="F205:F210" si="42">B205-AVERAGE(C205:D205)</f>
        <v>80</v>
      </c>
      <c r="G205" s="24">
        <f t="shared" si="1"/>
        <v>80</v>
      </c>
      <c r="I205" s="16">
        <v>80</v>
      </c>
      <c r="J205" s="16">
        <v>0</v>
      </c>
      <c r="K205" s="16">
        <v>10</v>
      </c>
      <c r="L205" s="16">
        <v>30</v>
      </c>
      <c r="M205" s="16">
        <v>40</v>
      </c>
      <c r="N205" s="16"/>
      <c r="O205" s="120">
        <v>22</v>
      </c>
      <c r="P205" s="120">
        <v>5</v>
      </c>
      <c r="Q205" s="120">
        <v>9</v>
      </c>
      <c r="R205" s="120">
        <v>24</v>
      </c>
      <c r="S205" s="120">
        <v>33</v>
      </c>
      <c r="T205" s="2"/>
    </row>
    <row r="206" spans="1:20" ht="12.95" customHeight="1" x14ac:dyDescent="0.2">
      <c r="A206" s="51" t="s">
        <v>185</v>
      </c>
      <c r="B206" s="36">
        <v>372</v>
      </c>
      <c r="C206" s="36">
        <v>309</v>
      </c>
      <c r="D206" s="36">
        <v>306</v>
      </c>
      <c r="E206" s="7"/>
      <c r="F206" s="24">
        <f t="shared" si="42"/>
        <v>64.5</v>
      </c>
      <c r="G206" s="24">
        <f t="shared" si="1"/>
        <v>60</v>
      </c>
      <c r="I206" s="16">
        <v>60</v>
      </c>
      <c r="J206" s="16">
        <v>0</v>
      </c>
      <c r="K206" s="16">
        <v>10</v>
      </c>
      <c r="L206" s="16">
        <v>10</v>
      </c>
      <c r="M206" s="16">
        <v>40</v>
      </c>
      <c r="N206" s="16"/>
      <c r="O206" s="120">
        <v>21</v>
      </c>
      <c r="P206" s="120">
        <v>4</v>
      </c>
      <c r="Q206" s="120">
        <v>23</v>
      </c>
      <c r="R206" s="120">
        <v>13</v>
      </c>
      <c r="S206" s="120">
        <v>33</v>
      </c>
      <c r="T206" s="2"/>
    </row>
    <row r="207" spans="1:20" ht="12.95" customHeight="1" x14ac:dyDescent="0.2">
      <c r="A207" s="51" t="s">
        <v>190</v>
      </c>
      <c r="B207" s="36">
        <v>388</v>
      </c>
      <c r="C207" s="36">
        <v>332</v>
      </c>
      <c r="D207" s="36">
        <v>424</v>
      </c>
      <c r="E207" s="7"/>
      <c r="F207" s="24">
        <f t="shared" si="42"/>
        <v>10</v>
      </c>
      <c r="G207" s="24">
        <f t="shared" si="1"/>
        <v>10</v>
      </c>
      <c r="I207" s="16">
        <v>10</v>
      </c>
      <c r="J207" s="16">
        <v>-10</v>
      </c>
      <c r="K207" s="16">
        <v>20</v>
      </c>
      <c r="L207" s="16">
        <v>0</v>
      </c>
      <c r="M207" s="16">
        <v>0</v>
      </c>
      <c r="N207" s="16"/>
      <c r="O207" s="120">
        <v>3</v>
      </c>
      <c r="P207" s="120" t="s">
        <v>74</v>
      </c>
      <c r="Q207" s="120">
        <v>27</v>
      </c>
      <c r="R207" s="120">
        <v>3</v>
      </c>
      <c r="S207" s="120">
        <v>2</v>
      </c>
      <c r="T207" s="2"/>
    </row>
    <row r="208" spans="1:20" ht="12.95" customHeight="1" x14ac:dyDescent="0.2">
      <c r="A208" s="51" t="s">
        <v>187</v>
      </c>
      <c r="B208" s="36">
        <v>402</v>
      </c>
      <c r="C208" s="36">
        <v>329</v>
      </c>
      <c r="D208" s="36">
        <v>369</v>
      </c>
      <c r="E208" s="7"/>
      <c r="F208" s="24">
        <f t="shared" si="42"/>
        <v>53</v>
      </c>
      <c r="G208" s="24">
        <f t="shared" si="1"/>
        <v>50</v>
      </c>
      <c r="I208" s="16">
        <v>50</v>
      </c>
      <c r="J208" s="16">
        <v>0</v>
      </c>
      <c r="K208" s="16">
        <v>10</v>
      </c>
      <c r="L208" s="16">
        <v>0</v>
      </c>
      <c r="M208" s="16">
        <v>40</v>
      </c>
      <c r="N208" s="16"/>
      <c r="O208" s="120">
        <v>15</v>
      </c>
      <c r="P208" s="120">
        <v>6</v>
      </c>
      <c r="Q208" s="120">
        <v>22</v>
      </c>
      <c r="R208" s="120">
        <v>0</v>
      </c>
      <c r="S208" s="120">
        <v>32</v>
      </c>
      <c r="T208" s="2"/>
    </row>
    <row r="209" spans="1:20" ht="12.95" customHeight="1" x14ac:dyDescent="0.2">
      <c r="A209" s="51" t="s">
        <v>210</v>
      </c>
      <c r="B209" s="36">
        <v>443</v>
      </c>
      <c r="C209" s="36">
        <v>388</v>
      </c>
      <c r="D209" s="36">
        <v>393</v>
      </c>
      <c r="E209" s="7"/>
      <c r="F209" s="24">
        <f t="shared" si="42"/>
        <v>52.5</v>
      </c>
      <c r="G209" s="24">
        <f t="shared" ref="G209:G210" si="43">ROUND(F209,-1)</f>
        <v>50</v>
      </c>
      <c r="I209" s="16">
        <v>50</v>
      </c>
      <c r="J209" s="16">
        <v>30</v>
      </c>
      <c r="K209" s="16">
        <v>-10</v>
      </c>
      <c r="L209" s="16">
        <v>20</v>
      </c>
      <c r="M209" s="16">
        <v>10</v>
      </c>
      <c r="N209" s="16"/>
      <c r="O209" s="120">
        <v>13</v>
      </c>
      <c r="P209" s="120">
        <v>53</v>
      </c>
      <c r="Q209" s="120" t="s">
        <v>74</v>
      </c>
      <c r="R209" s="120">
        <v>17</v>
      </c>
      <c r="S209" s="120">
        <v>8</v>
      </c>
      <c r="T209" s="2"/>
    </row>
    <row r="210" spans="1:20" ht="12.95" customHeight="1" x14ac:dyDescent="0.2">
      <c r="A210" s="51" t="s">
        <v>232</v>
      </c>
      <c r="B210" s="36">
        <v>475</v>
      </c>
      <c r="C210" s="36">
        <v>403</v>
      </c>
      <c r="D210" s="36">
        <v>388</v>
      </c>
      <c r="E210" s="7"/>
      <c r="F210" s="24">
        <f t="shared" si="42"/>
        <v>79.5</v>
      </c>
      <c r="G210" s="24">
        <f t="shared" si="43"/>
        <v>80</v>
      </c>
      <c r="I210" s="16">
        <v>80</v>
      </c>
      <c r="J210" s="16">
        <v>0</v>
      </c>
      <c r="K210" s="16">
        <v>0</v>
      </c>
      <c r="L210" s="16">
        <v>30</v>
      </c>
      <c r="M210" s="16">
        <v>50</v>
      </c>
      <c r="N210" s="16"/>
      <c r="O210" s="120">
        <v>20</v>
      </c>
      <c r="P210" s="120" t="s">
        <v>74</v>
      </c>
      <c r="Q210" s="120">
        <v>4</v>
      </c>
      <c r="R210" s="120">
        <v>20</v>
      </c>
      <c r="S210" s="120">
        <v>38</v>
      </c>
      <c r="T210" s="2"/>
    </row>
    <row r="211" spans="1:20" ht="12.95" customHeight="1" x14ac:dyDescent="0.2">
      <c r="A211" s="51" t="s">
        <v>237</v>
      </c>
      <c r="B211" s="36">
        <v>437</v>
      </c>
      <c r="C211" s="36">
        <v>405</v>
      </c>
      <c r="D211" s="36">
        <v>398</v>
      </c>
      <c r="E211" s="7"/>
      <c r="F211" s="24">
        <f t="shared" ref="F211" si="44">B211-AVERAGE(C211:D211)</f>
        <v>35.5</v>
      </c>
      <c r="G211" s="24">
        <f t="shared" ref="G211" si="45">ROUND(F211,-1)</f>
        <v>40</v>
      </c>
      <c r="I211" s="16">
        <v>40</v>
      </c>
      <c r="J211" s="16">
        <v>0</v>
      </c>
      <c r="K211" s="16">
        <v>0</v>
      </c>
      <c r="L211" s="16">
        <v>20</v>
      </c>
      <c r="M211" s="16">
        <v>10</v>
      </c>
      <c r="N211" s="16"/>
      <c r="O211" s="120">
        <v>9</v>
      </c>
      <c r="P211" s="120">
        <v>1</v>
      </c>
      <c r="Q211" s="120">
        <v>0</v>
      </c>
      <c r="R211" s="120">
        <v>18</v>
      </c>
      <c r="S211" s="120">
        <v>10</v>
      </c>
      <c r="T211" s="2"/>
    </row>
    <row r="212" spans="1:20" ht="12.95" customHeight="1" x14ac:dyDescent="0.2">
      <c r="A212" s="22"/>
      <c r="B212" s="24"/>
      <c r="C212" s="24"/>
      <c r="D212" s="24"/>
      <c r="E212" s="7"/>
      <c r="F212" s="24"/>
      <c r="G212" s="24"/>
      <c r="I212" s="2"/>
      <c r="K212" s="17"/>
      <c r="L212" s="2"/>
      <c r="M212" s="17"/>
      <c r="N212" s="17"/>
      <c r="O212" s="104"/>
      <c r="T212" s="2"/>
    </row>
    <row r="213" spans="1:20" ht="12.95" customHeight="1" x14ac:dyDescent="0.2">
      <c r="A213" s="8" t="s">
        <v>109</v>
      </c>
      <c r="B213" s="24"/>
      <c r="C213" s="24"/>
      <c r="D213" s="24"/>
      <c r="E213" s="7"/>
      <c r="F213" s="24"/>
      <c r="G213" s="24"/>
      <c r="I213" s="8"/>
      <c r="K213" s="17"/>
      <c r="L213" s="2"/>
      <c r="M213" s="17"/>
      <c r="N213" s="17"/>
      <c r="O213" s="104"/>
      <c r="T213" s="2"/>
    </row>
    <row r="214" spans="1:20" ht="11.45" customHeight="1" x14ac:dyDescent="0.2">
      <c r="A214" s="8"/>
      <c r="B214" s="181" t="s">
        <v>92</v>
      </c>
      <c r="C214" s="181"/>
      <c r="D214" s="181"/>
      <c r="E214" s="52"/>
      <c r="F214" s="105"/>
      <c r="G214" s="105"/>
      <c r="I214" s="8"/>
      <c r="K214" s="17"/>
      <c r="L214" s="2"/>
      <c r="M214" s="17"/>
      <c r="N214" s="17"/>
      <c r="O214" s="104"/>
      <c r="T214" s="2"/>
    </row>
    <row r="215" spans="1:20" ht="27.6" customHeight="1" x14ac:dyDescent="0.2">
      <c r="A215" s="8"/>
      <c r="B215" s="220" t="s">
        <v>122</v>
      </c>
      <c r="C215" s="220" t="s">
        <v>123</v>
      </c>
      <c r="D215" s="220" t="s">
        <v>94</v>
      </c>
      <c r="E215" s="108"/>
      <c r="F215" s="221" t="s">
        <v>221</v>
      </c>
      <c r="G215" s="221"/>
      <c r="I215" s="217" t="s">
        <v>128</v>
      </c>
      <c r="J215" s="217"/>
      <c r="K215" s="217"/>
      <c r="L215" s="217"/>
      <c r="M215" s="217"/>
      <c r="N215" s="9"/>
      <c r="O215" s="218" t="s">
        <v>127</v>
      </c>
      <c r="P215" s="218"/>
      <c r="Q215" s="218"/>
      <c r="R215" s="218"/>
      <c r="S215" s="218"/>
      <c r="T215" s="2"/>
    </row>
    <row r="216" spans="1:20" ht="17.100000000000001" customHeight="1" x14ac:dyDescent="0.2">
      <c r="A216" s="8"/>
      <c r="B216" s="220"/>
      <c r="C216" s="220"/>
      <c r="D216" s="220"/>
      <c r="E216" s="109"/>
      <c r="F216" s="52" t="s">
        <v>219</v>
      </c>
      <c r="G216" s="52" t="s">
        <v>220</v>
      </c>
      <c r="I216" s="19" t="s">
        <v>4</v>
      </c>
      <c r="J216" s="19" t="s">
        <v>0</v>
      </c>
      <c r="K216" s="19" t="s">
        <v>1</v>
      </c>
      <c r="L216" s="19" t="s">
        <v>2</v>
      </c>
      <c r="M216" s="19" t="s">
        <v>3</v>
      </c>
      <c r="N216" s="19"/>
      <c r="O216" s="18" t="s">
        <v>4</v>
      </c>
      <c r="P216" s="18" t="s">
        <v>0</v>
      </c>
      <c r="Q216" s="18" t="s">
        <v>1</v>
      </c>
      <c r="R216" s="18" t="s">
        <v>2</v>
      </c>
      <c r="S216" s="18" t="s">
        <v>3</v>
      </c>
      <c r="T216" s="2"/>
    </row>
    <row r="217" spans="1:20" ht="12.95" customHeight="1" x14ac:dyDescent="0.2">
      <c r="A217" t="s">
        <v>25</v>
      </c>
      <c r="B217" s="24">
        <v>317</v>
      </c>
      <c r="C217" s="24">
        <v>273</v>
      </c>
      <c r="D217" s="24">
        <v>261</v>
      </c>
      <c r="E217" s="7"/>
      <c r="F217" s="24">
        <v>50</v>
      </c>
      <c r="G217" s="24">
        <v>50</v>
      </c>
      <c r="I217" s="4">
        <v>50</v>
      </c>
      <c r="J217" s="4">
        <v>0</v>
      </c>
      <c r="K217" s="4">
        <v>10</v>
      </c>
      <c r="L217" s="4">
        <v>0</v>
      </c>
      <c r="M217" s="4">
        <v>40</v>
      </c>
      <c r="N217" s="4"/>
      <c r="O217" s="56">
        <v>19</v>
      </c>
      <c r="P217" s="56" t="s">
        <v>74</v>
      </c>
      <c r="Q217" s="56">
        <v>18</v>
      </c>
      <c r="R217" s="56">
        <v>3</v>
      </c>
      <c r="S217" s="56">
        <v>50</v>
      </c>
      <c r="T217" s="2"/>
    </row>
    <row r="218" spans="1:20" ht="12.95" customHeight="1" x14ac:dyDescent="0.2">
      <c r="A218" s="50" t="s">
        <v>26</v>
      </c>
      <c r="B218" s="24">
        <v>271</v>
      </c>
      <c r="C218" s="24">
        <v>265</v>
      </c>
      <c r="D218" s="24">
        <v>295</v>
      </c>
      <c r="E218" s="7"/>
      <c r="F218" s="24">
        <v>-9</v>
      </c>
      <c r="G218" s="24">
        <v>-10</v>
      </c>
      <c r="I218" s="4">
        <v>-10</v>
      </c>
      <c r="J218" s="4">
        <v>0</v>
      </c>
      <c r="K218" s="4">
        <v>0</v>
      </c>
      <c r="L218" s="4">
        <v>10</v>
      </c>
      <c r="M218" s="4">
        <v>-10</v>
      </c>
      <c r="N218" s="4"/>
      <c r="O218" s="56" t="s">
        <v>74</v>
      </c>
      <c r="P218" s="56" t="s">
        <v>74</v>
      </c>
      <c r="Q218" s="56" t="s">
        <v>74</v>
      </c>
      <c r="R218" s="56">
        <v>9</v>
      </c>
      <c r="S218" s="56" t="s">
        <v>74</v>
      </c>
      <c r="T218" s="2"/>
    </row>
    <row r="219" spans="1:20" ht="12.95" customHeight="1" x14ac:dyDescent="0.2">
      <c r="A219" s="50" t="s">
        <v>27</v>
      </c>
      <c r="B219" s="24">
        <v>317</v>
      </c>
      <c r="C219" s="24">
        <v>287</v>
      </c>
      <c r="D219" s="24">
        <v>285</v>
      </c>
      <c r="E219" s="7"/>
      <c r="F219" s="24">
        <v>31</v>
      </c>
      <c r="G219" s="24">
        <v>30</v>
      </c>
      <c r="I219" s="4">
        <v>30</v>
      </c>
      <c r="J219" s="4">
        <v>0</v>
      </c>
      <c r="K219" s="4">
        <v>0</v>
      </c>
      <c r="L219" s="4">
        <v>10</v>
      </c>
      <c r="M219" s="4">
        <v>20</v>
      </c>
      <c r="N219" s="4"/>
      <c r="O219" s="56">
        <v>11</v>
      </c>
      <c r="P219" s="56" t="s">
        <v>74</v>
      </c>
      <c r="Q219" s="56">
        <v>0</v>
      </c>
      <c r="R219" s="56">
        <v>8</v>
      </c>
      <c r="S219" s="56">
        <v>23</v>
      </c>
      <c r="T219" s="2"/>
    </row>
    <row r="220" spans="1:20" ht="12.95" customHeight="1" x14ac:dyDescent="0.2">
      <c r="A220" s="50" t="s">
        <v>118</v>
      </c>
      <c r="B220" s="24">
        <v>299</v>
      </c>
      <c r="C220" s="24">
        <v>286</v>
      </c>
      <c r="D220" s="24">
        <v>277</v>
      </c>
      <c r="E220" s="7"/>
      <c r="F220" s="24">
        <v>17.5</v>
      </c>
      <c r="G220" s="24">
        <v>20</v>
      </c>
      <c r="I220" s="4">
        <v>20</v>
      </c>
      <c r="J220" s="4">
        <v>-10</v>
      </c>
      <c r="K220" s="4">
        <v>10</v>
      </c>
      <c r="L220" s="4">
        <v>10</v>
      </c>
      <c r="M220" s="4">
        <v>0</v>
      </c>
      <c r="N220" s="4"/>
      <c r="O220" s="56">
        <v>6</v>
      </c>
      <c r="P220" s="56" t="s">
        <v>74</v>
      </c>
      <c r="Q220" s="56">
        <v>26</v>
      </c>
      <c r="R220" s="56">
        <v>17</v>
      </c>
      <c r="S220" s="56">
        <v>1</v>
      </c>
      <c r="T220" s="2"/>
    </row>
    <row r="221" spans="1:20" ht="12.95" customHeight="1" x14ac:dyDescent="0.2">
      <c r="A221" s="50" t="s">
        <v>141</v>
      </c>
      <c r="B221" s="24">
        <v>373</v>
      </c>
      <c r="C221" s="24">
        <v>284</v>
      </c>
      <c r="D221" s="24">
        <v>276</v>
      </c>
      <c r="E221" s="7"/>
      <c r="F221" s="24">
        <v>93</v>
      </c>
      <c r="G221" s="24">
        <v>90</v>
      </c>
      <c r="I221" s="4">
        <v>90</v>
      </c>
      <c r="J221" s="4">
        <v>20</v>
      </c>
      <c r="K221" s="4">
        <v>10</v>
      </c>
      <c r="L221" s="4">
        <v>30</v>
      </c>
      <c r="M221" s="4">
        <v>30</v>
      </c>
      <c r="N221" s="4"/>
      <c r="O221" s="56">
        <v>33</v>
      </c>
      <c r="P221" s="56">
        <v>47</v>
      </c>
      <c r="Q221" s="56">
        <v>20</v>
      </c>
      <c r="R221" s="56">
        <v>38</v>
      </c>
      <c r="S221" s="56">
        <v>30</v>
      </c>
      <c r="T221" s="2"/>
    </row>
    <row r="222" spans="1:20" ht="12.95" customHeight="1" x14ac:dyDescent="0.2">
      <c r="A222" s="50" t="s">
        <v>162</v>
      </c>
      <c r="B222" s="24">
        <v>311</v>
      </c>
      <c r="C222" s="24">
        <v>263</v>
      </c>
      <c r="D222" s="24">
        <v>272</v>
      </c>
      <c r="E222" s="7"/>
      <c r="F222" s="24">
        <v>43.5</v>
      </c>
      <c r="G222" s="24">
        <v>40</v>
      </c>
      <c r="I222" s="4">
        <v>40</v>
      </c>
      <c r="J222" s="4">
        <v>10</v>
      </c>
      <c r="K222" s="4">
        <v>0</v>
      </c>
      <c r="L222" s="4">
        <v>10</v>
      </c>
      <c r="M222" s="4">
        <v>20</v>
      </c>
      <c r="N222" s="4"/>
      <c r="O222" s="56">
        <v>16</v>
      </c>
      <c r="P222" s="56">
        <v>41</v>
      </c>
      <c r="Q222" s="56">
        <v>7</v>
      </c>
      <c r="R222" s="56">
        <v>13</v>
      </c>
      <c r="S222" s="56">
        <v>14</v>
      </c>
      <c r="T222" s="2"/>
    </row>
    <row r="223" spans="1:20" ht="12.95" customHeight="1" x14ac:dyDescent="0.2">
      <c r="A223" s="50" t="s">
        <v>165</v>
      </c>
      <c r="B223" s="24">
        <v>312</v>
      </c>
      <c r="C223" s="24">
        <v>286</v>
      </c>
      <c r="D223" s="24">
        <v>319</v>
      </c>
      <c r="E223" s="7"/>
      <c r="F223" s="24">
        <v>9.5</v>
      </c>
      <c r="G223" s="24">
        <v>10</v>
      </c>
      <c r="I223" s="4">
        <v>10</v>
      </c>
      <c r="J223" s="4">
        <v>-10</v>
      </c>
      <c r="K223" s="4">
        <v>10</v>
      </c>
      <c r="L223" s="4">
        <v>-10</v>
      </c>
      <c r="M223" s="4">
        <v>20</v>
      </c>
      <c r="N223" s="4"/>
      <c r="O223" s="56">
        <v>3</v>
      </c>
      <c r="P223" s="56" t="s">
        <v>74</v>
      </c>
      <c r="Q223" s="56">
        <v>19</v>
      </c>
      <c r="R223" s="56" t="s">
        <v>74</v>
      </c>
      <c r="S223" s="56">
        <v>15</v>
      </c>
      <c r="T223" s="2"/>
    </row>
    <row r="224" spans="1:20" ht="12.95" customHeight="1" x14ac:dyDescent="0.2">
      <c r="A224" s="22" t="s">
        <v>177</v>
      </c>
      <c r="B224" s="36">
        <v>382</v>
      </c>
      <c r="C224" s="36">
        <v>290</v>
      </c>
      <c r="D224" s="36">
        <v>283</v>
      </c>
      <c r="E224" s="7"/>
      <c r="F224" s="24">
        <f t="shared" ref="F224:F229" si="46">B224-AVERAGE(C224:D224)</f>
        <v>95.5</v>
      </c>
      <c r="G224" s="24">
        <f t="shared" ref="G224:G227" si="47">ROUND(F224,-1)</f>
        <v>100</v>
      </c>
      <c r="I224" s="4">
        <v>100</v>
      </c>
      <c r="J224" s="4">
        <v>10</v>
      </c>
      <c r="K224" s="4">
        <v>10</v>
      </c>
      <c r="L224" s="4">
        <v>20</v>
      </c>
      <c r="M224" s="4">
        <v>50</v>
      </c>
      <c r="N224" s="4"/>
      <c r="O224" s="56">
        <v>33</v>
      </c>
      <c r="P224" s="56">
        <v>28</v>
      </c>
      <c r="Q224" s="56">
        <v>26</v>
      </c>
      <c r="R224" s="56">
        <v>27</v>
      </c>
      <c r="S224" s="56">
        <v>43</v>
      </c>
      <c r="T224" s="2"/>
    </row>
    <row r="225" spans="1:20" ht="12.95" customHeight="1" x14ac:dyDescent="0.2">
      <c r="A225" s="51" t="s">
        <v>185</v>
      </c>
      <c r="B225" s="36">
        <v>328</v>
      </c>
      <c r="C225" s="36">
        <v>256</v>
      </c>
      <c r="D225" s="36">
        <v>285</v>
      </c>
      <c r="E225" s="7"/>
      <c r="F225" s="24">
        <f t="shared" si="46"/>
        <v>57.5</v>
      </c>
      <c r="G225" s="24">
        <f t="shared" si="47"/>
        <v>60</v>
      </c>
      <c r="I225" s="4">
        <v>60</v>
      </c>
      <c r="J225" s="4">
        <v>20</v>
      </c>
      <c r="K225" s="4">
        <v>10</v>
      </c>
      <c r="L225" s="4">
        <v>10</v>
      </c>
      <c r="M225" s="4">
        <v>20</v>
      </c>
      <c r="N225" s="4"/>
      <c r="O225" s="56">
        <v>21</v>
      </c>
      <c r="P225" s="56">
        <v>65</v>
      </c>
      <c r="Q225" s="56">
        <v>22</v>
      </c>
      <c r="R225" s="56">
        <v>6</v>
      </c>
      <c r="S225" s="56">
        <v>19</v>
      </c>
      <c r="T225" s="2"/>
    </row>
    <row r="226" spans="1:20" ht="12.95" customHeight="1" x14ac:dyDescent="0.2">
      <c r="A226" s="51" t="s">
        <v>190</v>
      </c>
      <c r="B226" s="36">
        <v>336</v>
      </c>
      <c r="C226" s="36">
        <v>302</v>
      </c>
      <c r="D226" s="36">
        <v>390</v>
      </c>
      <c r="E226" s="7"/>
      <c r="F226" s="24">
        <f t="shared" si="46"/>
        <v>-10</v>
      </c>
      <c r="G226" s="24">
        <f t="shared" si="47"/>
        <v>-10</v>
      </c>
      <c r="I226" s="4">
        <v>-10</v>
      </c>
      <c r="J226" s="4">
        <v>0</v>
      </c>
      <c r="K226" s="4">
        <v>0</v>
      </c>
      <c r="L226" s="4">
        <v>-20</v>
      </c>
      <c r="M226" s="4">
        <v>0</v>
      </c>
      <c r="N226" s="4"/>
      <c r="O226" s="56" t="s">
        <v>74</v>
      </c>
      <c r="P226" s="56">
        <v>9</v>
      </c>
      <c r="Q226" s="56">
        <v>4</v>
      </c>
      <c r="R226" s="56" t="s">
        <v>74</v>
      </c>
      <c r="S226" s="56">
        <v>0</v>
      </c>
      <c r="T226" s="2"/>
    </row>
    <row r="227" spans="1:20" ht="12.95" customHeight="1" x14ac:dyDescent="0.2">
      <c r="A227" s="51" t="s">
        <v>187</v>
      </c>
      <c r="B227" s="36">
        <v>360</v>
      </c>
      <c r="C227" s="36">
        <v>310</v>
      </c>
      <c r="D227" s="36">
        <v>271</v>
      </c>
      <c r="E227" s="7"/>
      <c r="F227" s="24">
        <f t="shared" si="46"/>
        <v>69.5</v>
      </c>
      <c r="G227" s="24">
        <f t="shared" si="47"/>
        <v>70</v>
      </c>
      <c r="I227" s="4">
        <v>70</v>
      </c>
      <c r="J227" s="4">
        <v>10</v>
      </c>
      <c r="K227" s="4">
        <v>10</v>
      </c>
      <c r="L227" s="4">
        <v>10</v>
      </c>
      <c r="M227" s="4">
        <v>40</v>
      </c>
      <c r="N227" s="4"/>
      <c r="O227" s="56">
        <v>24</v>
      </c>
      <c r="P227" s="56">
        <v>33</v>
      </c>
      <c r="Q227" s="56">
        <v>17</v>
      </c>
      <c r="R227" s="56">
        <v>8</v>
      </c>
      <c r="S227" s="56">
        <v>37</v>
      </c>
      <c r="T227" s="2"/>
    </row>
    <row r="228" spans="1:20" ht="12.95" customHeight="1" x14ac:dyDescent="0.2">
      <c r="A228" s="51" t="s">
        <v>210</v>
      </c>
      <c r="B228" s="36">
        <v>350</v>
      </c>
      <c r="C228" s="36">
        <v>356</v>
      </c>
      <c r="D228" s="36">
        <v>260</v>
      </c>
      <c r="E228" s="7"/>
      <c r="F228" s="24">
        <f t="shared" si="46"/>
        <v>42</v>
      </c>
      <c r="G228" s="24">
        <f t="shared" ref="G228:G229" si="48">ROUND(F228,-1)</f>
        <v>40</v>
      </c>
      <c r="I228" s="4">
        <v>40</v>
      </c>
      <c r="J228" s="4">
        <v>0</v>
      </c>
      <c r="K228" s="4">
        <v>0</v>
      </c>
      <c r="L228" s="4">
        <v>20</v>
      </c>
      <c r="M228" s="4">
        <v>20</v>
      </c>
      <c r="N228" s="4"/>
      <c r="O228" s="56">
        <v>14</v>
      </c>
      <c r="P228" s="56" t="s">
        <v>74</v>
      </c>
      <c r="Q228" s="56">
        <v>9</v>
      </c>
      <c r="R228" s="56">
        <v>18</v>
      </c>
      <c r="S228" s="56">
        <v>18</v>
      </c>
      <c r="T228" s="2"/>
    </row>
    <row r="229" spans="1:20" ht="12.95" customHeight="1" x14ac:dyDescent="0.2">
      <c r="A229" s="51" t="s">
        <v>232</v>
      </c>
      <c r="B229" s="36">
        <v>350</v>
      </c>
      <c r="C229" s="36">
        <v>329</v>
      </c>
      <c r="D229" s="36">
        <v>305</v>
      </c>
      <c r="E229" s="7"/>
      <c r="F229" s="24">
        <f t="shared" si="46"/>
        <v>33</v>
      </c>
      <c r="G229" s="24">
        <f t="shared" si="48"/>
        <v>30</v>
      </c>
      <c r="I229" s="4">
        <v>30</v>
      </c>
      <c r="J229" s="4">
        <v>0</v>
      </c>
      <c r="K229" s="4">
        <v>0</v>
      </c>
      <c r="L229" s="4">
        <v>10</v>
      </c>
      <c r="M229" s="4">
        <v>30</v>
      </c>
      <c r="N229" s="4"/>
      <c r="O229" s="56">
        <v>10</v>
      </c>
      <c r="P229" s="56" t="s">
        <v>74</v>
      </c>
      <c r="Q229" s="56">
        <v>0</v>
      </c>
      <c r="R229" s="56">
        <v>6</v>
      </c>
      <c r="S229" s="56">
        <v>22</v>
      </c>
      <c r="T229" s="2"/>
    </row>
    <row r="230" spans="1:20" ht="12.95" customHeight="1" x14ac:dyDescent="0.2">
      <c r="A230" s="51" t="s">
        <v>237</v>
      </c>
      <c r="B230" s="36">
        <v>336</v>
      </c>
      <c r="C230" s="36">
        <v>303</v>
      </c>
      <c r="D230" s="36">
        <v>322</v>
      </c>
      <c r="E230" s="7"/>
      <c r="F230" s="24">
        <f t="shared" ref="F230" si="49">B230-AVERAGE(C230:D230)</f>
        <v>23.5</v>
      </c>
      <c r="G230" s="24">
        <f t="shared" ref="G230" si="50">ROUND(F230,-1)</f>
        <v>20</v>
      </c>
      <c r="I230" s="4">
        <v>20</v>
      </c>
      <c r="J230" s="4">
        <v>10</v>
      </c>
      <c r="K230" s="4">
        <v>20</v>
      </c>
      <c r="L230" s="4">
        <v>10</v>
      </c>
      <c r="M230" s="4">
        <v>-10</v>
      </c>
      <c r="N230" s="4"/>
      <c r="O230" s="56">
        <v>8</v>
      </c>
      <c r="P230" s="56">
        <v>18</v>
      </c>
      <c r="Q230" s="56">
        <v>38</v>
      </c>
      <c r="R230" s="56">
        <v>9</v>
      </c>
      <c r="S230" s="56" t="s">
        <v>74</v>
      </c>
      <c r="T230" s="2"/>
    </row>
    <row r="231" spans="1:20" ht="12.95" customHeight="1" x14ac:dyDescent="0.2">
      <c r="A231" s="22"/>
      <c r="B231" s="24"/>
      <c r="C231" s="24"/>
      <c r="D231" s="24"/>
      <c r="E231" s="7"/>
      <c r="F231" s="24"/>
      <c r="G231" s="24"/>
      <c r="I231" s="2"/>
      <c r="K231" s="17"/>
      <c r="L231" s="2"/>
      <c r="M231" s="17"/>
      <c r="N231" s="17"/>
      <c r="O231" s="104"/>
      <c r="T231" s="2"/>
    </row>
    <row r="232" spans="1:20" ht="12.95" customHeight="1" x14ac:dyDescent="0.2">
      <c r="A232" s="8" t="s">
        <v>108</v>
      </c>
      <c r="B232" s="24"/>
      <c r="C232" s="24"/>
      <c r="D232" s="24"/>
      <c r="E232" s="7"/>
      <c r="F232" s="24"/>
      <c r="G232" s="24"/>
      <c r="I232" s="8"/>
      <c r="K232" s="17"/>
      <c r="L232" s="2"/>
      <c r="M232" s="17"/>
      <c r="N232" s="17"/>
      <c r="O232" s="104"/>
      <c r="T232" s="2"/>
    </row>
    <row r="233" spans="1:20" ht="11.45" customHeight="1" x14ac:dyDescent="0.2">
      <c r="A233" s="8"/>
      <c r="B233" s="181" t="s">
        <v>92</v>
      </c>
      <c r="C233" s="181"/>
      <c r="D233" s="181"/>
      <c r="E233" s="52"/>
      <c r="F233" s="105"/>
      <c r="G233" s="105"/>
      <c r="I233" s="8"/>
      <c r="K233" s="17"/>
      <c r="L233" s="2"/>
      <c r="M233" s="17"/>
      <c r="N233" s="17"/>
      <c r="O233" s="104"/>
      <c r="T233" s="2"/>
    </row>
    <row r="234" spans="1:20" ht="27.6" customHeight="1" x14ac:dyDescent="0.2">
      <c r="A234" s="8"/>
      <c r="B234" s="220" t="s">
        <v>122</v>
      </c>
      <c r="C234" s="220" t="s">
        <v>123</v>
      </c>
      <c r="D234" s="220" t="s">
        <v>94</v>
      </c>
      <c r="E234" s="108"/>
      <c r="F234" s="221" t="s">
        <v>221</v>
      </c>
      <c r="G234" s="221"/>
      <c r="I234" s="217" t="s">
        <v>128</v>
      </c>
      <c r="J234" s="217"/>
      <c r="K234" s="217"/>
      <c r="L234" s="217"/>
      <c r="M234" s="217"/>
      <c r="N234" s="9"/>
      <c r="O234" s="218" t="s">
        <v>127</v>
      </c>
      <c r="P234" s="218"/>
      <c r="Q234" s="218"/>
      <c r="R234" s="218"/>
      <c r="S234" s="218"/>
      <c r="T234" s="2"/>
    </row>
    <row r="235" spans="1:20" ht="17.100000000000001" customHeight="1" x14ac:dyDescent="0.2">
      <c r="A235" s="8"/>
      <c r="B235" s="220"/>
      <c r="C235" s="220"/>
      <c r="D235" s="220"/>
      <c r="E235" s="109"/>
      <c r="F235" s="52" t="s">
        <v>219</v>
      </c>
      <c r="G235" s="52" t="s">
        <v>220</v>
      </c>
      <c r="I235" s="19" t="s">
        <v>4</v>
      </c>
      <c r="J235" s="19" t="s">
        <v>0</v>
      </c>
      <c r="K235" s="19" t="s">
        <v>1</v>
      </c>
      <c r="L235" s="19" t="s">
        <v>2</v>
      </c>
      <c r="M235" s="19" t="s">
        <v>3</v>
      </c>
      <c r="N235" s="19"/>
      <c r="O235" s="18" t="s">
        <v>4</v>
      </c>
      <c r="P235" s="18" t="s">
        <v>0</v>
      </c>
      <c r="Q235" s="18" t="s">
        <v>1</v>
      </c>
      <c r="R235" s="18" t="s">
        <v>2</v>
      </c>
      <c r="S235" s="18" t="s">
        <v>3</v>
      </c>
      <c r="T235" s="2"/>
    </row>
    <row r="236" spans="1:20" ht="12.95" customHeight="1" x14ac:dyDescent="0.2">
      <c r="A236" t="s">
        <v>25</v>
      </c>
      <c r="B236" s="24">
        <v>583</v>
      </c>
      <c r="C236" s="24">
        <v>473</v>
      </c>
      <c r="D236" s="24">
        <v>503</v>
      </c>
      <c r="E236" s="7"/>
      <c r="F236" s="24">
        <v>95</v>
      </c>
      <c r="G236" s="24">
        <v>100</v>
      </c>
      <c r="I236" s="4">
        <v>100</v>
      </c>
      <c r="J236" s="4">
        <v>30</v>
      </c>
      <c r="K236" s="4">
        <v>20</v>
      </c>
      <c r="L236" s="4">
        <v>20</v>
      </c>
      <c r="M236" s="4">
        <v>20</v>
      </c>
      <c r="N236" s="4"/>
      <c r="O236" s="56">
        <v>19</v>
      </c>
      <c r="P236" s="56">
        <v>34</v>
      </c>
      <c r="Q236" s="56">
        <v>21</v>
      </c>
      <c r="R236" s="56">
        <v>14</v>
      </c>
      <c r="S236" s="56">
        <v>15</v>
      </c>
      <c r="T236" s="2"/>
    </row>
    <row r="237" spans="1:20" ht="12.95" customHeight="1" x14ac:dyDescent="0.2">
      <c r="A237" s="50" t="s">
        <v>26</v>
      </c>
      <c r="B237" s="24">
        <v>554</v>
      </c>
      <c r="C237" s="24">
        <v>465</v>
      </c>
      <c r="D237" s="24">
        <v>519</v>
      </c>
      <c r="E237" s="7"/>
      <c r="F237" s="24">
        <v>62</v>
      </c>
      <c r="G237" s="24">
        <v>60</v>
      </c>
      <c r="I237" s="4">
        <v>60</v>
      </c>
      <c r="J237" s="4">
        <v>10</v>
      </c>
      <c r="K237" s="4">
        <v>-10</v>
      </c>
      <c r="L237" s="4">
        <v>20</v>
      </c>
      <c r="M237" s="4">
        <v>30</v>
      </c>
      <c r="N237" s="4"/>
      <c r="O237" s="56">
        <v>13</v>
      </c>
      <c r="P237" s="56">
        <v>11</v>
      </c>
      <c r="Q237" s="56" t="s">
        <v>74</v>
      </c>
      <c r="R237" s="56">
        <v>14</v>
      </c>
      <c r="S237" s="56">
        <v>24</v>
      </c>
      <c r="T237" s="2"/>
    </row>
    <row r="238" spans="1:20" ht="12.95" customHeight="1" x14ac:dyDescent="0.2">
      <c r="A238" s="50" t="s">
        <v>27</v>
      </c>
      <c r="B238" s="24">
        <v>566</v>
      </c>
      <c r="C238" s="24">
        <v>516</v>
      </c>
      <c r="D238" s="24">
        <v>537</v>
      </c>
      <c r="E238" s="7"/>
      <c r="F238" s="24">
        <v>39.5</v>
      </c>
      <c r="G238" s="24">
        <v>40</v>
      </c>
      <c r="I238" s="4">
        <v>40</v>
      </c>
      <c r="J238" s="4">
        <v>10</v>
      </c>
      <c r="K238" s="4">
        <v>-10</v>
      </c>
      <c r="L238" s="4">
        <v>20</v>
      </c>
      <c r="M238" s="4">
        <v>30</v>
      </c>
      <c r="N238" s="4"/>
      <c r="O238" s="56">
        <v>8</v>
      </c>
      <c r="P238" s="56">
        <v>7</v>
      </c>
      <c r="Q238" s="56" t="s">
        <v>74</v>
      </c>
      <c r="R238" s="56">
        <v>9</v>
      </c>
      <c r="S238" s="56">
        <v>18</v>
      </c>
      <c r="T238" s="2"/>
    </row>
    <row r="239" spans="1:20" ht="12.95" customHeight="1" x14ac:dyDescent="0.2">
      <c r="A239" s="50" t="s">
        <v>118</v>
      </c>
      <c r="B239" s="24">
        <v>514</v>
      </c>
      <c r="C239" s="24">
        <v>479</v>
      </c>
      <c r="D239" s="24">
        <v>464</v>
      </c>
      <c r="E239" s="7"/>
      <c r="F239" s="24">
        <v>42.5</v>
      </c>
      <c r="G239" s="24">
        <v>40</v>
      </c>
      <c r="I239" s="4">
        <v>40</v>
      </c>
      <c r="J239" s="4">
        <v>10</v>
      </c>
      <c r="K239" s="4">
        <v>0</v>
      </c>
      <c r="L239" s="4">
        <v>0</v>
      </c>
      <c r="M239" s="4">
        <v>30</v>
      </c>
      <c r="N239" s="4"/>
      <c r="O239" s="56">
        <v>9</v>
      </c>
      <c r="P239" s="56">
        <v>10</v>
      </c>
      <c r="Q239" s="56">
        <v>2</v>
      </c>
      <c r="R239" s="56" t="s">
        <v>74</v>
      </c>
      <c r="S239" s="56">
        <v>24</v>
      </c>
      <c r="T239" s="2"/>
    </row>
    <row r="240" spans="1:20" ht="12.95" customHeight="1" x14ac:dyDescent="0.2">
      <c r="A240" s="50" t="s">
        <v>141</v>
      </c>
      <c r="B240" s="24">
        <v>625</v>
      </c>
      <c r="C240" s="24">
        <v>481</v>
      </c>
      <c r="D240" s="24">
        <v>513</v>
      </c>
      <c r="E240" s="7"/>
      <c r="F240" s="24">
        <v>128</v>
      </c>
      <c r="G240" s="24">
        <v>130</v>
      </c>
      <c r="I240" s="4">
        <v>130</v>
      </c>
      <c r="J240" s="4">
        <v>0</v>
      </c>
      <c r="K240" s="4">
        <v>20</v>
      </c>
      <c r="L240" s="4">
        <v>40</v>
      </c>
      <c r="M240" s="4">
        <v>70</v>
      </c>
      <c r="N240" s="4"/>
      <c r="O240" s="56">
        <v>26</v>
      </c>
      <c r="P240" s="56">
        <v>2</v>
      </c>
      <c r="Q240" s="56">
        <v>22</v>
      </c>
      <c r="R240" s="56">
        <v>22</v>
      </c>
      <c r="S240" s="56">
        <v>48</v>
      </c>
      <c r="T240" s="2"/>
    </row>
    <row r="241" spans="1:20" ht="12.95" customHeight="1" x14ac:dyDescent="0.2">
      <c r="A241" s="50" t="s">
        <v>162</v>
      </c>
      <c r="B241" s="24">
        <v>612</v>
      </c>
      <c r="C241" s="24">
        <v>517</v>
      </c>
      <c r="D241" s="24">
        <v>526</v>
      </c>
      <c r="E241" s="7"/>
      <c r="F241" s="24">
        <v>90.5</v>
      </c>
      <c r="G241" s="24">
        <v>90</v>
      </c>
      <c r="I241" s="4">
        <v>90</v>
      </c>
      <c r="J241" s="4">
        <v>20</v>
      </c>
      <c r="K241" s="4">
        <v>-10</v>
      </c>
      <c r="L241" s="4">
        <v>60</v>
      </c>
      <c r="M241" s="4">
        <v>20</v>
      </c>
      <c r="N241" s="4"/>
      <c r="O241" s="56">
        <v>17</v>
      </c>
      <c r="P241" s="56">
        <v>18</v>
      </c>
      <c r="Q241" s="56" t="s">
        <v>74</v>
      </c>
      <c r="R241" s="56">
        <v>41</v>
      </c>
      <c r="S241" s="56">
        <v>14</v>
      </c>
      <c r="T241" s="2"/>
    </row>
    <row r="242" spans="1:20" ht="12.95" customHeight="1" x14ac:dyDescent="0.2">
      <c r="A242" s="50" t="s">
        <v>165</v>
      </c>
      <c r="B242" s="24">
        <v>600</v>
      </c>
      <c r="C242" s="24">
        <v>605</v>
      </c>
      <c r="D242" s="24">
        <v>530</v>
      </c>
      <c r="E242" s="7"/>
      <c r="F242" s="24">
        <v>32.5</v>
      </c>
      <c r="G242" s="24">
        <v>30</v>
      </c>
      <c r="I242" s="4">
        <v>30</v>
      </c>
      <c r="J242" s="4">
        <v>0</v>
      </c>
      <c r="K242" s="4">
        <v>-10</v>
      </c>
      <c r="L242" s="4">
        <v>20</v>
      </c>
      <c r="M242" s="4">
        <v>20</v>
      </c>
      <c r="N242" s="4"/>
      <c r="O242" s="56">
        <v>6</v>
      </c>
      <c r="P242" s="56">
        <v>3</v>
      </c>
      <c r="Q242" s="56" t="s">
        <v>74</v>
      </c>
      <c r="R242" s="56">
        <v>10</v>
      </c>
      <c r="S242" s="56">
        <v>11</v>
      </c>
      <c r="T242" s="2"/>
    </row>
    <row r="243" spans="1:20" ht="12.95" customHeight="1" x14ac:dyDescent="0.2">
      <c r="A243" s="22" t="s">
        <v>177</v>
      </c>
      <c r="B243" s="36">
        <v>690</v>
      </c>
      <c r="C243" s="36">
        <v>509</v>
      </c>
      <c r="D243" s="36">
        <v>550</v>
      </c>
      <c r="E243" s="7"/>
      <c r="F243" s="24">
        <f t="shared" ref="F243:F248" si="51">B243-AVERAGE(C243:D243)</f>
        <v>160.5</v>
      </c>
      <c r="G243" s="24">
        <f t="shared" ref="G243:G436" si="52">ROUND(F243,-1)</f>
        <v>160</v>
      </c>
      <c r="I243" s="4">
        <v>160</v>
      </c>
      <c r="J243" s="4">
        <v>-10</v>
      </c>
      <c r="K243" s="4">
        <v>50</v>
      </c>
      <c r="L243" s="4">
        <v>70</v>
      </c>
      <c r="M243" s="4">
        <v>50</v>
      </c>
      <c r="N243" s="4"/>
      <c r="O243" s="56">
        <v>30</v>
      </c>
      <c r="P243" s="56" t="s">
        <v>74</v>
      </c>
      <c r="Q243" s="56">
        <v>43</v>
      </c>
      <c r="R243" s="56">
        <v>41</v>
      </c>
      <c r="S243" s="56">
        <v>34</v>
      </c>
      <c r="T243" s="2"/>
    </row>
    <row r="244" spans="1:20" ht="12.95" customHeight="1" x14ac:dyDescent="0.2">
      <c r="A244" s="51" t="s">
        <v>185</v>
      </c>
      <c r="B244" s="36">
        <v>584</v>
      </c>
      <c r="C244" s="36">
        <v>543</v>
      </c>
      <c r="D244" s="36">
        <v>577</v>
      </c>
      <c r="E244" s="7"/>
      <c r="F244" s="24">
        <f t="shared" si="51"/>
        <v>24</v>
      </c>
      <c r="G244" s="24">
        <f t="shared" si="52"/>
        <v>20</v>
      </c>
      <c r="I244" s="4">
        <v>20</v>
      </c>
      <c r="J244" s="4">
        <v>0</v>
      </c>
      <c r="K244" s="4">
        <v>-10</v>
      </c>
      <c r="L244" s="4">
        <v>30</v>
      </c>
      <c r="M244" s="4">
        <v>10</v>
      </c>
      <c r="N244" s="4"/>
      <c r="O244" s="56">
        <v>4</v>
      </c>
      <c r="P244" s="56" t="s">
        <v>74</v>
      </c>
      <c r="Q244" s="56" t="s">
        <v>74</v>
      </c>
      <c r="R244" s="56">
        <v>15</v>
      </c>
      <c r="S244" s="56">
        <v>9</v>
      </c>
      <c r="T244" s="2"/>
    </row>
    <row r="245" spans="1:20" ht="12.95" customHeight="1" x14ac:dyDescent="0.2">
      <c r="A245" s="51" t="s">
        <v>190</v>
      </c>
      <c r="B245" s="36">
        <v>679</v>
      </c>
      <c r="C245" s="36">
        <v>568</v>
      </c>
      <c r="D245" s="36">
        <v>719</v>
      </c>
      <c r="E245" s="7"/>
      <c r="F245" s="24">
        <f t="shared" si="51"/>
        <v>35.5</v>
      </c>
      <c r="G245" s="24">
        <f t="shared" si="52"/>
        <v>40</v>
      </c>
      <c r="I245" s="4">
        <v>40</v>
      </c>
      <c r="J245" s="4">
        <v>-10</v>
      </c>
      <c r="K245" s="4">
        <v>10</v>
      </c>
      <c r="L245" s="4">
        <v>30</v>
      </c>
      <c r="M245" s="4">
        <v>0</v>
      </c>
      <c r="N245" s="4"/>
      <c r="O245" s="56">
        <v>6</v>
      </c>
      <c r="P245" s="56" t="s">
        <v>74</v>
      </c>
      <c r="Q245" s="56">
        <v>13</v>
      </c>
      <c r="R245" s="56">
        <v>14</v>
      </c>
      <c r="S245" s="56">
        <v>0</v>
      </c>
      <c r="T245" s="2"/>
    </row>
    <row r="246" spans="1:20" ht="12.95" customHeight="1" x14ac:dyDescent="0.2">
      <c r="A246" s="51" t="s">
        <v>187</v>
      </c>
      <c r="B246" s="36">
        <v>707</v>
      </c>
      <c r="C246" s="36">
        <v>601</v>
      </c>
      <c r="D246" s="36">
        <v>537</v>
      </c>
      <c r="E246" s="7"/>
      <c r="F246" s="24">
        <f t="shared" si="51"/>
        <v>138</v>
      </c>
      <c r="G246" s="24">
        <f t="shared" si="52"/>
        <v>140</v>
      </c>
      <c r="I246" s="4">
        <v>140</v>
      </c>
      <c r="J246" s="4">
        <v>40</v>
      </c>
      <c r="K246" s="4">
        <v>20</v>
      </c>
      <c r="L246" s="4">
        <v>50</v>
      </c>
      <c r="M246" s="4">
        <v>40</v>
      </c>
      <c r="N246" s="4"/>
      <c r="O246" s="56">
        <v>24</v>
      </c>
      <c r="P246" s="56">
        <v>32</v>
      </c>
      <c r="Q246" s="56">
        <v>14</v>
      </c>
      <c r="R246" s="56">
        <v>28</v>
      </c>
      <c r="S246" s="56">
        <v>22</v>
      </c>
      <c r="T246" s="2"/>
    </row>
    <row r="247" spans="1:20" ht="12.95" customHeight="1" x14ac:dyDescent="0.2">
      <c r="A247" s="51" t="s">
        <v>210</v>
      </c>
      <c r="B247" s="36">
        <v>700</v>
      </c>
      <c r="C247" s="36">
        <v>640</v>
      </c>
      <c r="D247" s="36">
        <v>592</v>
      </c>
      <c r="E247" s="7"/>
      <c r="F247" s="24">
        <f t="shared" si="51"/>
        <v>84</v>
      </c>
      <c r="G247" s="24">
        <f t="shared" ref="G247:G248" si="53">ROUND(F247,-1)</f>
        <v>80</v>
      </c>
      <c r="I247" s="4">
        <v>80</v>
      </c>
      <c r="J247" s="4">
        <v>10</v>
      </c>
      <c r="K247" s="4">
        <v>10</v>
      </c>
      <c r="L247" s="4">
        <v>20</v>
      </c>
      <c r="M247" s="4">
        <v>50</v>
      </c>
      <c r="N247" s="4"/>
      <c r="O247" s="56">
        <v>14</v>
      </c>
      <c r="P247" s="56">
        <v>6</v>
      </c>
      <c r="Q247" s="56">
        <v>9</v>
      </c>
      <c r="R247" s="56">
        <v>11</v>
      </c>
      <c r="S247" s="56">
        <v>24</v>
      </c>
      <c r="T247" s="2"/>
    </row>
    <row r="248" spans="1:20" ht="12.95" customHeight="1" x14ac:dyDescent="0.2">
      <c r="A248" s="51" t="s">
        <v>232</v>
      </c>
      <c r="B248" s="36">
        <v>715</v>
      </c>
      <c r="C248" s="36">
        <v>681</v>
      </c>
      <c r="D248" s="36">
        <v>588</v>
      </c>
      <c r="E248" s="7"/>
      <c r="F248" s="24">
        <f t="shared" si="51"/>
        <v>80.5</v>
      </c>
      <c r="G248" s="24">
        <f t="shared" si="53"/>
        <v>80</v>
      </c>
      <c r="I248" s="4">
        <v>80</v>
      </c>
      <c r="J248" s="4">
        <v>10</v>
      </c>
      <c r="K248" s="4">
        <v>-10</v>
      </c>
      <c r="L248" s="4">
        <v>40</v>
      </c>
      <c r="M248" s="4">
        <v>50</v>
      </c>
      <c r="N248" s="4"/>
      <c r="O248" s="56">
        <v>13</v>
      </c>
      <c r="P248" s="56">
        <v>9</v>
      </c>
      <c r="Q248" s="56" t="s">
        <v>74</v>
      </c>
      <c r="R248" s="56">
        <v>20</v>
      </c>
      <c r="S248" s="56">
        <v>22</v>
      </c>
      <c r="T248" s="2"/>
    </row>
    <row r="249" spans="1:20" ht="12.95" customHeight="1" x14ac:dyDescent="0.2">
      <c r="A249" s="51" t="s">
        <v>237</v>
      </c>
      <c r="B249" s="36">
        <v>716</v>
      </c>
      <c r="C249" s="36">
        <v>583</v>
      </c>
      <c r="D249" s="36">
        <v>608</v>
      </c>
      <c r="E249" s="7"/>
      <c r="F249" s="24">
        <f t="shared" ref="F249" si="54">B249-AVERAGE(C249:D249)</f>
        <v>120.5</v>
      </c>
      <c r="G249" s="24">
        <f t="shared" ref="G249" si="55">ROUND(F249,-1)</f>
        <v>120</v>
      </c>
      <c r="I249" s="4">
        <v>120</v>
      </c>
      <c r="J249" s="4">
        <v>40</v>
      </c>
      <c r="K249" s="4">
        <v>40</v>
      </c>
      <c r="L249" s="4">
        <v>30</v>
      </c>
      <c r="M249" s="4">
        <v>10</v>
      </c>
      <c r="N249" s="4"/>
      <c r="O249" s="56">
        <v>20</v>
      </c>
      <c r="P249" s="56">
        <v>37</v>
      </c>
      <c r="Q249" s="56">
        <v>35</v>
      </c>
      <c r="R249" s="56">
        <v>18</v>
      </c>
      <c r="S249" s="56">
        <v>6</v>
      </c>
      <c r="T249" s="2"/>
    </row>
    <row r="250" spans="1:20" ht="12.95" customHeight="1" x14ac:dyDescent="0.2">
      <c r="A250" s="22"/>
      <c r="B250" s="24"/>
      <c r="C250" s="24"/>
      <c r="D250" s="24"/>
      <c r="E250" s="7"/>
      <c r="F250" s="24"/>
      <c r="G250" s="24"/>
      <c r="I250" s="4"/>
      <c r="J250" s="4"/>
      <c r="K250" s="4"/>
      <c r="L250" s="4"/>
      <c r="M250" s="4"/>
      <c r="N250" s="4"/>
      <c r="O250" s="56"/>
      <c r="P250" s="56"/>
      <c r="Q250" s="56"/>
      <c r="R250" s="56"/>
      <c r="S250" s="56"/>
      <c r="T250" s="2"/>
    </row>
    <row r="251" spans="1:20" ht="12.95" customHeight="1" x14ac:dyDescent="0.2">
      <c r="A251" s="8" t="s">
        <v>84</v>
      </c>
      <c r="B251" s="58"/>
      <c r="C251" s="58"/>
      <c r="D251" s="58"/>
      <c r="E251" s="59"/>
      <c r="F251" s="24"/>
      <c r="G251" s="24"/>
      <c r="I251" s="8"/>
      <c r="K251" s="17"/>
      <c r="L251" s="2"/>
      <c r="M251" s="17"/>
      <c r="N251" s="17"/>
      <c r="O251" s="104"/>
      <c r="T251" s="2"/>
    </row>
    <row r="252" spans="1:20" ht="11.45" customHeight="1" x14ac:dyDescent="0.2">
      <c r="A252" s="8"/>
      <c r="B252" s="181" t="s">
        <v>92</v>
      </c>
      <c r="C252" s="181"/>
      <c r="D252" s="181"/>
      <c r="E252" s="52"/>
      <c r="F252" s="105"/>
      <c r="G252" s="105"/>
      <c r="I252" s="8"/>
      <c r="K252" s="17"/>
      <c r="L252" s="2"/>
      <c r="M252" s="17"/>
      <c r="N252" s="17"/>
      <c r="O252" s="104"/>
      <c r="T252" s="2"/>
    </row>
    <row r="253" spans="1:20" ht="27.6" customHeight="1" x14ac:dyDescent="0.2">
      <c r="A253" s="8"/>
      <c r="B253" s="220" t="s">
        <v>122</v>
      </c>
      <c r="C253" s="220" t="s">
        <v>123</v>
      </c>
      <c r="D253" s="220" t="s">
        <v>94</v>
      </c>
      <c r="E253" s="108"/>
      <c r="F253" s="221" t="s">
        <v>221</v>
      </c>
      <c r="G253" s="221"/>
      <c r="I253" s="217" t="s">
        <v>128</v>
      </c>
      <c r="J253" s="217"/>
      <c r="K253" s="217"/>
      <c r="L253" s="217"/>
      <c r="M253" s="217"/>
      <c r="N253" s="9"/>
      <c r="O253" s="218" t="s">
        <v>127</v>
      </c>
      <c r="P253" s="218"/>
      <c r="Q253" s="218"/>
      <c r="R253" s="218"/>
      <c r="S253" s="218"/>
      <c r="T253" s="2"/>
    </row>
    <row r="254" spans="1:20" ht="17.100000000000001" customHeight="1" x14ac:dyDescent="0.2">
      <c r="A254" s="8"/>
      <c r="B254" s="220"/>
      <c r="C254" s="220"/>
      <c r="D254" s="220"/>
      <c r="E254" s="109"/>
      <c r="F254" s="52" t="s">
        <v>219</v>
      </c>
      <c r="G254" s="52" t="s">
        <v>220</v>
      </c>
      <c r="I254" s="19" t="s">
        <v>4</v>
      </c>
      <c r="J254" s="19" t="s">
        <v>0</v>
      </c>
      <c r="K254" s="19" t="s">
        <v>1</v>
      </c>
      <c r="L254" s="19" t="s">
        <v>2</v>
      </c>
      <c r="M254" s="19" t="s">
        <v>3</v>
      </c>
      <c r="N254" s="19"/>
      <c r="O254" s="18" t="s">
        <v>4</v>
      </c>
      <c r="P254" s="18" t="s">
        <v>0</v>
      </c>
      <c r="Q254" s="18" t="s">
        <v>1</v>
      </c>
      <c r="R254" s="18" t="s">
        <v>2</v>
      </c>
      <c r="S254" s="18" t="s">
        <v>3</v>
      </c>
      <c r="T254" s="2"/>
    </row>
    <row r="255" spans="1:20" ht="12.95" customHeight="1" x14ac:dyDescent="0.2">
      <c r="A255" t="s">
        <v>25</v>
      </c>
      <c r="B255" s="37">
        <v>1301</v>
      </c>
      <c r="C255" s="37">
        <v>1211</v>
      </c>
      <c r="D255" s="37">
        <v>1210</v>
      </c>
      <c r="E255" s="59"/>
      <c r="F255" s="24">
        <v>90.5</v>
      </c>
      <c r="G255" s="24">
        <v>90</v>
      </c>
      <c r="I255" s="4">
        <v>90</v>
      </c>
      <c r="J255" s="4">
        <v>30</v>
      </c>
      <c r="K255" s="4">
        <v>-10</v>
      </c>
      <c r="L255" s="4">
        <v>50</v>
      </c>
      <c r="M255" s="4">
        <v>20</v>
      </c>
      <c r="N255" s="4"/>
      <c r="O255" s="56">
        <v>7</v>
      </c>
      <c r="P255" s="56">
        <v>13</v>
      </c>
      <c r="Q255" s="56" t="s">
        <v>74</v>
      </c>
      <c r="R255" s="56">
        <v>12</v>
      </c>
      <c r="S255" s="56">
        <v>6</v>
      </c>
      <c r="T255" s="2"/>
    </row>
    <row r="256" spans="1:20" ht="12.95" customHeight="1" x14ac:dyDescent="0.2">
      <c r="A256" s="50" t="s">
        <v>26</v>
      </c>
      <c r="B256" s="37">
        <v>1360</v>
      </c>
      <c r="C256" s="37">
        <v>1220</v>
      </c>
      <c r="D256" s="37">
        <v>1262</v>
      </c>
      <c r="E256" s="59"/>
      <c r="F256" s="24">
        <v>119</v>
      </c>
      <c r="G256" s="24">
        <v>120</v>
      </c>
      <c r="I256" s="4">
        <v>120</v>
      </c>
      <c r="J256" s="4">
        <v>20</v>
      </c>
      <c r="K256" s="4">
        <v>50</v>
      </c>
      <c r="L256" s="4">
        <v>-10</v>
      </c>
      <c r="M256" s="4">
        <v>60</v>
      </c>
      <c r="N256" s="4"/>
      <c r="O256" s="56">
        <v>10</v>
      </c>
      <c r="P256" s="56">
        <v>8</v>
      </c>
      <c r="Q256" s="56">
        <v>23</v>
      </c>
      <c r="R256" s="56" t="s">
        <v>74</v>
      </c>
      <c r="S256" s="56">
        <v>15</v>
      </c>
      <c r="T256" s="2"/>
    </row>
    <row r="257" spans="1:20" ht="12.95" customHeight="1" x14ac:dyDescent="0.2">
      <c r="A257" s="50" t="s">
        <v>27</v>
      </c>
      <c r="B257" s="37">
        <v>1393</v>
      </c>
      <c r="C257" s="37">
        <v>1252</v>
      </c>
      <c r="D257" s="37">
        <v>1252</v>
      </c>
      <c r="E257" s="59"/>
      <c r="F257" s="24">
        <v>141</v>
      </c>
      <c r="G257" s="24">
        <v>140</v>
      </c>
      <c r="I257" s="4">
        <v>140</v>
      </c>
      <c r="J257" s="4">
        <v>-10</v>
      </c>
      <c r="K257" s="4">
        <v>60</v>
      </c>
      <c r="L257" s="4">
        <v>30</v>
      </c>
      <c r="M257" s="4">
        <v>70</v>
      </c>
      <c r="N257" s="4"/>
      <c r="O257" s="56">
        <v>11</v>
      </c>
      <c r="P257" s="56" t="s">
        <v>74</v>
      </c>
      <c r="Q257" s="56">
        <v>27</v>
      </c>
      <c r="R257" s="56">
        <v>7</v>
      </c>
      <c r="S257" s="56">
        <v>16</v>
      </c>
      <c r="T257" s="2"/>
    </row>
    <row r="258" spans="1:20" ht="12.95" customHeight="1" x14ac:dyDescent="0.2">
      <c r="A258" s="50" t="s">
        <v>118</v>
      </c>
      <c r="B258" s="37">
        <v>1217</v>
      </c>
      <c r="C258" s="37">
        <v>1174</v>
      </c>
      <c r="D258" s="37">
        <v>1179</v>
      </c>
      <c r="E258" s="59"/>
      <c r="F258" s="24">
        <v>40.5</v>
      </c>
      <c r="G258" s="24">
        <v>40</v>
      </c>
      <c r="I258" s="4">
        <v>40</v>
      </c>
      <c r="J258" s="4">
        <v>0</v>
      </c>
      <c r="K258" s="4">
        <v>-10</v>
      </c>
      <c r="L258" s="4">
        <v>0</v>
      </c>
      <c r="M258" s="4">
        <v>50</v>
      </c>
      <c r="N258" s="4"/>
      <c r="O258" s="56">
        <v>3</v>
      </c>
      <c r="P258" s="56">
        <v>2</v>
      </c>
      <c r="Q258" s="56" t="s">
        <v>74</v>
      </c>
      <c r="R258" s="56">
        <v>1</v>
      </c>
      <c r="S258" s="56">
        <v>13</v>
      </c>
      <c r="T258" s="2"/>
    </row>
    <row r="259" spans="1:20" ht="12.95" customHeight="1" x14ac:dyDescent="0.2">
      <c r="A259" s="50" t="s">
        <v>141</v>
      </c>
      <c r="B259" s="37">
        <v>1493</v>
      </c>
      <c r="C259" s="37">
        <v>1186</v>
      </c>
      <c r="D259" s="37">
        <v>1295</v>
      </c>
      <c r="E259" s="59"/>
      <c r="F259" s="24">
        <v>252.5</v>
      </c>
      <c r="G259" s="24">
        <v>250</v>
      </c>
      <c r="I259" s="4">
        <v>250</v>
      </c>
      <c r="J259" s="4">
        <v>0</v>
      </c>
      <c r="K259" s="4">
        <v>30</v>
      </c>
      <c r="L259" s="4">
        <v>90</v>
      </c>
      <c r="M259" s="4">
        <v>130</v>
      </c>
      <c r="N259" s="4"/>
      <c r="O259" s="56">
        <v>20</v>
      </c>
      <c r="P259" s="56">
        <v>2</v>
      </c>
      <c r="Q259" s="56">
        <v>14</v>
      </c>
      <c r="R259" s="56">
        <v>24</v>
      </c>
      <c r="S259" s="56">
        <v>31</v>
      </c>
      <c r="T259" s="2"/>
    </row>
    <row r="260" spans="1:20" ht="12.95" customHeight="1" x14ac:dyDescent="0.2">
      <c r="A260" s="50" t="s">
        <v>162</v>
      </c>
      <c r="B260" s="37">
        <v>1477</v>
      </c>
      <c r="C260" s="37">
        <v>1208</v>
      </c>
      <c r="D260" s="37">
        <v>1285</v>
      </c>
      <c r="E260" s="59"/>
      <c r="F260" s="24">
        <v>230.5</v>
      </c>
      <c r="G260" s="24">
        <v>230</v>
      </c>
      <c r="I260" s="4">
        <v>230</v>
      </c>
      <c r="J260" s="4">
        <v>30</v>
      </c>
      <c r="K260" s="4">
        <v>40</v>
      </c>
      <c r="L260" s="4">
        <v>110</v>
      </c>
      <c r="M260" s="4">
        <v>50</v>
      </c>
      <c r="N260" s="4"/>
      <c r="O260" s="56">
        <v>18</v>
      </c>
      <c r="P260" s="56">
        <v>15</v>
      </c>
      <c r="Q260" s="56">
        <v>17</v>
      </c>
      <c r="R260" s="56">
        <v>30</v>
      </c>
      <c r="S260" s="56">
        <v>12</v>
      </c>
      <c r="T260" s="2"/>
    </row>
    <row r="261" spans="1:20" ht="12.95" customHeight="1" x14ac:dyDescent="0.2">
      <c r="A261" s="50" t="s">
        <v>165</v>
      </c>
      <c r="B261" s="37">
        <v>1501</v>
      </c>
      <c r="C261" s="37">
        <v>1293</v>
      </c>
      <c r="D261" s="37">
        <v>1384</v>
      </c>
      <c r="E261" s="59"/>
      <c r="F261" s="24">
        <v>162.5</v>
      </c>
      <c r="G261" s="24">
        <v>160</v>
      </c>
      <c r="I261" s="4">
        <v>160</v>
      </c>
      <c r="J261" s="4">
        <v>0</v>
      </c>
      <c r="K261" s="4">
        <v>30</v>
      </c>
      <c r="L261" s="4">
        <v>60</v>
      </c>
      <c r="M261" s="4">
        <v>70</v>
      </c>
      <c r="N261" s="4"/>
      <c r="O261" s="56">
        <v>12</v>
      </c>
      <c r="P261" s="56" t="s">
        <v>74</v>
      </c>
      <c r="Q261" s="56">
        <v>11</v>
      </c>
      <c r="R261" s="56">
        <v>16</v>
      </c>
      <c r="S261" s="56">
        <v>16</v>
      </c>
      <c r="T261" s="2"/>
    </row>
    <row r="262" spans="1:20" ht="12.95" customHeight="1" x14ac:dyDescent="0.2">
      <c r="A262" s="22" t="s">
        <v>177</v>
      </c>
      <c r="B262" s="37">
        <v>1622</v>
      </c>
      <c r="C262" s="37">
        <v>1312</v>
      </c>
      <c r="D262" s="37">
        <v>1187</v>
      </c>
      <c r="E262" s="7"/>
      <c r="F262" s="24">
        <f t="shared" ref="F262:F267" si="56">B262-AVERAGE(C262:D262)</f>
        <v>372.5</v>
      </c>
      <c r="G262" s="24">
        <f t="shared" si="52"/>
        <v>370</v>
      </c>
      <c r="I262" s="4">
        <v>370</v>
      </c>
      <c r="J262" s="4">
        <v>40</v>
      </c>
      <c r="K262" s="4">
        <v>70</v>
      </c>
      <c r="L262" s="4">
        <v>100</v>
      </c>
      <c r="M262" s="4">
        <v>170</v>
      </c>
      <c r="N262" s="4"/>
      <c r="O262" s="56">
        <v>30</v>
      </c>
      <c r="P262" s="56">
        <v>16</v>
      </c>
      <c r="Q262" s="56">
        <v>30</v>
      </c>
      <c r="R262" s="56">
        <v>26</v>
      </c>
      <c r="S262" s="56">
        <v>41</v>
      </c>
      <c r="T262" s="2"/>
    </row>
    <row r="263" spans="1:20" ht="12.95" customHeight="1" x14ac:dyDescent="0.2">
      <c r="A263" s="51" t="s">
        <v>185</v>
      </c>
      <c r="B263" s="37">
        <v>1475</v>
      </c>
      <c r="C263" s="37">
        <v>1267</v>
      </c>
      <c r="D263" s="37">
        <v>1311</v>
      </c>
      <c r="E263" s="7"/>
      <c r="F263" s="24">
        <f t="shared" si="56"/>
        <v>186</v>
      </c>
      <c r="G263" s="24">
        <f t="shared" si="52"/>
        <v>190</v>
      </c>
      <c r="I263" s="4">
        <v>190</v>
      </c>
      <c r="J263" s="4">
        <v>40</v>
      </c>
      <c r="K263" s="4">
        <v>30</v>
      </c>
      <c r="L263" s="4">
        <v>60</v>
      </c>
      <c r="M263" s="4">
        <v>60</v>
      </c>
      <c r="N263" s="4"/>
      <c r="O263" s="56">
        <v>14</v>
      </c>
      <c r="P263" s="56">
        <v>16</v>
      </c>
      <c r="Q263" s="56">
        <v>11</v>
      </c>
      <c r="R263" s="56">
        <v>16</v>
      </c>
      <c r="S263" s="56">
        <v>14</v>
      </c>
      <c r="T263" s="2"/>
    </row>
    <row r="264" spans="1:20" ht="12.95" customHeight="1" x14ac:dyDescent="0.2">
      <c r="A264" s="51" t="s">
        <v>190</v>
      </c>
      <c r="B264" s="37">
        <v>1470</v>
      </c>
      <c r="C264" s="37">
        <v>1315</v>
      </c>
      <c r="D264" s="37">
        <v>1434</v>
      </c>
      <c r="E264" s="7"/>
      <c r="F264" s="24">
        <f t="shared" si="56"/>
        <v>95.5</v>
      </c>
      <c r="G264" s="24">
        <f t="shared" si="52"/>
        <v>100</v>
      </c>
      <c r="I264" s="4">
        <v>100</v>
      </c>
      <c r="J264" s="4">
        <v>-10</v>
      </c>
      <c r="K264" s="4">
        <v>10</v>
      </c>
      <c r="L264" s="4">
        <v>50</v>
      </c>
      <c r="M264" s="4">
        <v>40</v>
      </c>
      <c r="N264" s="4"/>
      <c r="O264" s="56">
        <v>7</v>
      </c>
      <c r="P264" s="56" t="s">
        <v>74</v>
      </c>
      <c r="Q264" s="56">
        <v>4</v>
      </c>
      <c r="R264" s="56">
        <v>12</v>
      </c>
      <c r="S264" s="56">
        <v>9</v>
      </c>
      <c r="T264" s="2"/>
    </row>
    <row r="265" spans="1:20" ht="12.95" customHeight="1" x14ac:dyDescent="0.2">
      <c r="A265" s="51" t="s">
        <v>187</v>
      </c>
      <c r="B265" s="37">
        <v>1668</v>
      </c>
      <c r="C265" s="37">
        <v>1328</v>
      </c>
      <c r="D265" s="37">
        <v>1358</v>
      </c>
      <c r="E265" s="7"/>
      <c r="F265" s="24">
        <f t="shared" si="56"/>
        <v>325</v>
      </c>
      <c r="G265" s="24">
        <f t="shared" si="52"/>
        <v>330</v>
      </c>
      <c r="I265" s="4">
        <v>330</v>
      </c>
      <c r="J265" s="4">
        <v>40</v>
      </c>
      <c r="K265" s="4">
        <v>60</v>
      </c>
      <c r="L265" s="4">
        <v>90</v>
      </c>
      <c r="M265" s="4">
        <v>140</v>
      </c>
      <c r="N265" s="4"/>
      <c r="O265" s="56">
        <v>24</v>
      </c>
      <c r="P265" s="56">
        <v>16</v>
      </c>
      <c r="Q265" s="56">
        <v>26</v>
      </c>
      <c r="R265" s="56">
        <v>21</v>
      </c>
      <c r="S265" s="56">
        <v>31</v>
      </c>
      <c r="T265" s="2"/>
    </row>
    <row r="266" spans="1:20" ht="12.95" customHeight="1" x14ac:dyDescent="0.2">
      <c r="A266" s="51" t="s">
        <v>210</v>
      </c>
      <c r="B266" s="37">
        <v>1608</v>
      </c>
      <c r="C266" s="37">
        <v>1611</v>
      </c>
      <c r="D266" s="37">
        <v>1388</v>
      </c>
      <c r="E266" s="7"/>
      <c r="F266" s="24">
        <f t="shared" si="56"/>
        <v>108.5</v>
      </c>
      <c r="G266" s="24">
        <f t="shared" ref="G266:G267" si="57">ROUND(F266,-1)</f>
        <v>110</v>
      </c>
      <c r="I266" s="4">
        <v>110</v>
      </c>
      <c r="J266" s="4">
        <v>20</v>
      </c>
      <c r="K266" s="4">
        <v>10</v>
      </c>
      <c r="L266" s="4">
        <v>40</v>
      </c>
      <c r="M266" s="4">
        <v>40</v>
      </c>
      <c r="N266" s="4"/>
      <c r="O266" s="56">
        <v>7</v>
      </c>
      <c r="P266" s="56">
        <v>8</v>
      </c>
      <c r="Q266" s="56">
        <v>4</v>
      </c>
      <c r="R266" s="56">
        <v>10</v>
      </c>
      <c r="S266" s="56">
        <v>7</v>
      </c>
      <c r="T266" s="2"/>
    </row>
    <row r="267" spans="1:20" ht="12.95" customHeight="1" x14ac:dyDescent="0.2">
      <c r="A267" s="51" t="s">
        <v>232</v>
      </c>
      <c r="B267" s="37">
        <v>1748</v>
      </c>
      <c r="C267" s="37">
        <v>1545</v>
      </c>
      <c r="D267" s="37">
        <v>1367</v>
      </c>
      <c r="E267" s="7"/>
      <c r="F267" s="24">
        <f t="shared" si="56"/>
        <v>292</v>
      </c>
      <c r="G267" s="24">
        <f t="shared" si="57"/>
        <v>290</v>
      </c>
      <c r="I267" s="4">
        <v>290</v>
      </c>
      <c r="J267" s="4">
        <v>40</v>
      </c>
      <c r="K267" s="4">
        <v>70</v>
      </c>
      <c r="L267" s="4">
        <v>60</v>
      </c>
      <c r="M267" s="4">
        <v>130</v>
      </c>
      <c r="N267" s="4"/>
      <c r="O267" s="56">
        <v>20</v>
      </c>
      <c r="P267" s="56">
        <v>15</v>
      </c>
      <c r="Q267" s="56">
        <v>28</v>
      </c>
      <c r="R267" s="56">
        <v>12</v>
      </c>
      <c r="S267" s="56">
        <v>27</v>
      </c>
      <c r="T267" s="2"/>
    </row>
    <row r="268" spans="1:20" ht="12.95" customHeight="1" x14ac:dyDescent="0.2">
      <c r="A268" s="51" t="s">
        <v>237</v>
      </c>
      <c r="B268" s="37">
        <v>1600</v>
      </c>
      <c r="C268" s="37">
        <v>1488</v>
      </c>
      <c r="D268" s="37">
        <v>1471</v>
      </c>
      <c r="E268" s="7"/>
      <c r="F268" s="24">
        <f t="shared" ref="F268" si="58">B268-AVERAGE(C268:D268)</f>
        <v>120.5</v>
      </c>
      <c r="G268" s="24">
        <f t="shared" ref="G268" si="59">ROUND(F268,-1)</f>
        <v>120</v>
      </c>
      <c r="I268" s="4">
        <v>120</v>
      </c>
      <c r="J268" s="4">
        <v>20</v>
      </c>
      <c r="K268" s="4">
        <v>0</v>
      </c>
      <c r="L268" s="4">
        <v>30</v>
      </c>
      <c r="M268" s="4">
        <v>60</v>
      </c>
      <c r="N268" s="4"/>
      <c r="O268" s="56">
        <v>8</v>
      </c>
      <c r="P268" s="56">
        <v>9</v>
      </c>
      <c r="Q268" s="56">
        <v>0</v>
      </c>
      <c r="R268" s="56">
        <v>7</v>
      </c>
      <c r="S268" s="56">
        <v>13</v>
      </c>
      <c r="T268" s="2"/>
    </row>
    <row r="269" spans="1:20" ht="12.95" customHeight="1" x14ac:dyDescent="0.2">
      <c r="A269" s="22"/>
      <c r="B269" s="24"/>
      <c r="C269" s="24"/>
      <c r="D269" s="24"/>
      <c r="E269" s="7"/>
      <c r="F269" s="24"/>
      <c r="G269" s="24"/>
      <c r="I269" s="2"/>
      <c r="K269" s="17"/>
      <c r="L269" s="2"/>
      <c r="M269" s="17"/>
      <c r="N269" s="17"/>
      <c r="O269" s="104"/>
      <c r="T269" s="2"/>
    </row>
    <row r="270" spans="1:20" s="8" customFormat="1" ht="12.95" customHeight="1" x14ac:dyDescent="0.2">
      <c r="A270" s="62" t="s">
        <v>107</v>
      </c>
      <c r="B270" s="24"/>
      <c r="C270" s="24"/>
      <c r="D270" s="24"/>
      <c r="E270" s="7"/>
      <c r="F270" s="24"/>
      <c r="G270" s="24"/>
      <c r="H270" s="2"/>
      <c r="I270" s="2"/>
      <c r="J270" s="2"/>
      <c r="K270" s="17"/>
      <c r="L270" s="2"/>
      <c r="M270" s="17"/>
      <c r="N270" s="17"/>
      <c r="O270" s="104"/>
      <c r="P270" s="104"/>
      <c r="Q270" s="104"/>
      <c r="R270" s="104"/>
      <c r="S270" s="104"/>
    </row>
    <row r="271" spans="1:20" ht="11.45" customHeight="1" x14ac:dyDescent="0.2">
      <c r="A271" s="8"/>
      <c r="B271" s="181" t="s">
        <v>92</v>
      </c>
      <c r="C271" s="181"/>
      <c r="D271" s="181"/>
      <c r="E271" s="52"/>
      <c r="F271" s="105"/>
      <c r="G271" s="105"/>
      <c r="I271" s="8"/>
      <c r="K271" s="17"/>
      <c r="L271" s="2"/>
      <c r="M271" s="17"/>
      <c r="N271" s="17"/>
      <c r="O271" s="104"/>
      <c r="T271" s="2"/>
    </row>
    <row r="272" spans="1:20" ht="27.6" customHeight="1" x14ac:dyDescent="0.2">
      <c r="A272" s="8"/>
      <c r="B272" s="220" t="s">
        <v>122</v>
      </c>
      <c r="C272" s="220" t="s">
        <v>123</v>
      </c>
      <c r="D272" s="220" t="s">
        <v>94</v>
      </c>
      <c r="E272" s="108"/>
      <c r="F272" s="221" t="s">
        <v>221</v>
      </c>
      <c r="G272" s="221"/>
      <c r="I272" s="217" t="s">
        <v>128</v>
      </c>
      <c r="J272" s="217"/>
      <c r="K272" s="217"/>
      <c r="L272" s="217"/>
      <c r="M272" s="217"/>
      <c r="N272" s="9"/>
      <c r="O272" s="218" t="s">
        <v>127</v>
      </c>
      <c r="P272" s="218"/>
      <c r="Q272" s="218"/>
      <c r="R272" s="218"/>
      <c r="S272" s="218"/>
      <c r="T272" s="2"/>
    </row>
    <row r="273" spans="1:20" ht="17.100000000000001" customHeight="1" x14ac:dyDescent="0.2">
      <c r="A273" s="8"/>
      <c r="B273" s="220"/>
      <c r="C273" s="220"/>
      <c r="D273" s="220"/>
      <c r="E273" s="109"/>
      <c r="F273" s="52" t="s">
        <v>219</v>
      </c>
      <c r="G273" s="52" t="s">
        <v>220</v>
      </c>
      <c r="I273" s="19" t="s">
        <v>4</v>
      </c>
      <c r="J273" s="19" t="s">
        <v>0</v>
      </c>
      <c r="K273" s="19" t="s">
        <v>1</v>
      </c>
      <c r="L273" s="19" t="s">
        <v>2</v>
      </c>
      <c r="M273" s="19" t="s">
        <v>3</v>
      </c>
      <c r="N273" s="19"/>
      <c r="O273" s="18" t="s">
        <v>4</v>
      </c>
      <c r="P273" s="18" t="s">
        <v>0</v>
      </c>
      <c r="Q273" s="18" t="s">
        <v>1</v>
      </c>
      <c r="R273" s="18" t="s">
        <v>2</v>
      </c>
      <c r="S273" s="18" t="s">
        <v>3</v>
      </c>
      <c r="T273" s="2"/>
    </row>
    <row r="274" spans="1:20" ht="12.95" customHeight="1" x14ac:dyDescent="0.2">
      <c r="A274" t="s">
        <v>25</v>
      </c>
      <c r="B274" s="24">
        <v>2356</v>
      </c>
      <c r="C274" s="24">
        <v>2111</v>
      </c>
      <c r="D274" s="24">
        <v>2036</v>
      </c>
      <c r="E274" s="7"/>
      <c r="F274" s="24">
        <v>282.5</v>
      </c>
      <c r="G274" s="24">
        <v>280</v>
      </c>
      <c r="I274" s="4">
        <v>280</v>
      </c>
      <c r="J274" s="4">
        <v>100</v>
      </c>
      <c r="K274" s="4">
        <v>0</v>
      </c>
      <c r="L274" s="4">
        <v>80</v>
      </c>
      <c r="M274" s="4">
        <v>100</v>
      </c>
      <c r="N274" s="4"/>
      <c r="O274" s="56">
        <v>14</v>
      </c>
      <c r="P274" s="56">
        <v>19</v>
      </c>
      <c r="Q274" s="56">
        <v>0</v>
      </c>
      <c r="R274" s="56">
        <v>13</v>
      </c>
      <c r="S274" s="56">
        <v>20</v>
      </c>
      <c r="T274" s="2"/>
    </row>
    <row r="275" spans="1:20" ht="12.95" customHeight="1" x14ac:dyDescent="0.2">
      <c r="A275" s="50" t="s">
        <v>26</v>
      </c>
      <c r="B275" s="24">
        <v>2305</v>
      </c>
      <c r="C275" s="24">
        <v>2033</v>
      </c>
      <c r="D275" s="24">
        <v>2138</v>
      </c>
      <c r="E275" s="7"/>
      <c r="F275" s="24">
        <v>219.5</v>
      </c>
      <c r="G275" s="24">
        <v>220</v>
      </c>
      <c r="I275" s="4">
        <v>220</v>
      </c>
      <c r="J275" s="4">
        <v>50</v>
      </c>
      <c r="K275" s="4">
        <v>40</v>
      </c>
      <c r="L275" s="4">
        <v>50</v>
      </c>
      <c r="M275" s="4">
        <v>80</v>
      </c>
      <c r="N275" s="4"/>
      <c r="O275" s="56">
        <v>11</v>
      </c>
      <c r="P275" s="56">
        <v>11</v>
      </c>
      <c r="Q275" s="56">
        <v>11</v>
      </c>
      <c r="R275" s="56">
        <v>7</v>
      </c>
      <c r="S275" s="56">
        <v>14</v>
      </c>
      <c r="T275" s="2"/>
    </row>
    <row r="276" spans="1:20" ht="12.95" customHeight="1" x14ac:dyDescent="0.2">
      <c r="A276" s="50" t="s">
        <v>27</v>
      </c>
      <c r="B276" s="24">
        <v>2296</v>
      </c>
      <c r="C276" s="24">
        <v>2077</v>
      </c>
      <c r="D276" s="24">
        <v>2035</v>
      </c>
      <c r="E276" s="7"/>
      <c r="F276" s="24">
        <v>240</v>
      </c>
      <c r="G276" s="24">
        <v>240</v>
      </c>
      <c r="I276" s="4">
        <v>240</v>
      </c>
      <c r="J276" s="4">
        <v>30</v>
      </c>
      <c r="K276" s="4">
        <v>30</v>
      </c>
      <c r="L276" s="4">
        <v>80</v>
      </c>
      <c r="M276" s="4">
        <v>90</v>
      </c>
      <c r="N276" s="4"/>
      <c r="O276" s="56">
        <v>12</v>
      </c>
      <c r="P276" s="56">
        <v>6</v>
      </c>
      <c r="Q276" s="56">
        <v>8</v>
      </c>
      <c r="R276" s="56">
        <v>13</v>
      </c>
      <c r="S276" s="56">
        <v>18</v>
      </c>
      <c r="T276" s="2"/>
    </row>
    <row r="277" spans="1:20" ht="12.95" customHeight="1" x14ac:dyDescent="0.2">
      <c r="A277" s="50" t="s">
        <v>118</v>
      </c>
      <c r="B277" s="24">
        <v>2179</v>
      </c>
      <c r="C277" s="24">
        <v>1992</v>
      </c>
      <c r="D277" s="24">
        <v>2009</v>
      </c>
      <c r="E277" s="7"/>
      <c r="F277" s="24">
        <v>178.5</v>
      </c>
      <c r="G277" s="24">
        <v>180</v>
      </c>
      <c r="I277" s="4">
        <v>180</v>
      </c>
      <c r="J277" s="4">
        <v>-10</v>
      </c>
      <c r="K277" s="4">
        <v>40</v>
      </c>
      <c r="L277" s="4">
        <v>70</v>
      </c>
      <c r="M277" s="4">
        <v>80</v>
      </c>
      <c r="N277" s="4"/>
      <c r="O277" s="56">
        <v>9</v>
      </c>
      <c r="P277" s="56" t="s">
        <v>74</v>
      </c>
      <c r="Q277" s="56">
        <v>11</v>
      </c>
      <c r="R277" s="56">
        <v>12</v>
      </c>
      <c r="S277" s="56">
        <v>15</v>
      </c>
      <c r="T277" s="2"/>
    </row>
    <row r="278" spans="1:20" ht="12.95" customHeight="1" x14ac:dyDescent="0.2">
      <c r="A278" s="50" t="s">
        <v>141</v>
      </c>
      <c r="B278" s="24">
        <v>2462</v>
      </c>
      <c r="C278" s="24">
        <v>1964</v>
      </c>
      <c r="D278" s="24">
        <v>2132</v>
      </c>
      <c r="E278" s="7"/>
      <c r="F278" s="24">
        <v>414</v>
      </c>
      <c r="G278" s="24">
        <v>410</v>
      </c>
      <c r="I278" s="4">
        <v>410</v>
      </c>
      <c r="J278" s="4">
        <v>70</v>
      </c>
      <c r="K278" s="4">
        <v>90</v>
      </c>
      <c r="L278" s="4">
        <v>130</v>
      </c>
      <c r="M278" s="4">
        <v>120</v>
      </c>
      <c r="N278" s="4"/>
      <c r="O278" s="56">
        <v>20</v>
      </c>
      <c r="P278" s="56">
        <v>15</v>
      </c>
      <c r="Q278" s="56">
        <v>23</v>
      </c>
      <c r="R278" s="56">
        <v>23</v>
      </c>
      <c r="S278" s="56">
        <v>20</v>
      </c>
      <c r="T278" s="2"/>
    </row>
    <row r="279" spans="1:20" ht="12.95" customHeight="1" x14ac:dyDescent="0.2">
      <c r="A279" s="50" t="s">
        <v>162</v>
      </c>
      <c r="B279" s="24">
        <v>2261</v>
      </c>
      <c r="C279" s="24">
        <v>1955</v>
      </c>
      <c r="D279" s="24">
        <v>2040</v>
      </c>
      <c r="E279" s="7"/>
      <c r="F279" s="24">
        <v>263.5</v>
      </c>
      <c r="G279" s="24">
        <v>260</v>
      </c>
      <c r="I279" s="4">
        <v>260</v>
      </c>
      <c r="J279" s="4">
        <v>30</v>
      </c>
      <c r="K279" s="4">
        <v>50</v>
      </c>
      <c r="L279" s="4">
        <v>90</v>
      </c>
      <c r="M279" s="4">
        <v>100</v>
      </c>
      <c r="N279" s="4"/>
      <c r="O279" s="56">
        <v>13</v>
      </c>
      <c r="P279" s="56">
        <v>6</v>
      </c>
      <c r="Q279" s="56">
        <v>13</v>
      </c>
      <c r="R279" s="56">
        <v>15</v>
      </c>
      <c r="S279" s="56">
        <v>18</v>
      </c>
      <c r="T279" s="2"/>
    </row>
    <row r="280" spans="1:20" ht="12.95" customHeight="1" x14ac:dyDescent="0.2">
      <c r="A280" s="50" t="s">
        <v>165</v>
      </c>
      <c r="B280" s="24">
        <v>2352</v>
      </c>
      <c r="C280" s="24">
        <v>2006</v>
      </c>
      <c r="D280" s="24">
        <v>2028</v>
      </c>
      <c r="E280" s="7"/>
      <c r="F280" s="24">
        <v>335</v>
      </c>
      <c r="G280" s="24">
        <v>340</v>
      </c>
      <c r="I280" s="4">
        <v>340</v>
      </c>
      <c r="J280" s="4">
        <v>40</v>
      </c>
      <c r="K280" s="4">
        <v>40</v>
      </c>
      <c r="L280" s="4">
        <v>100</v>
      </c>
      <c r="M280" s="4">
        <v>150</v>
      </c>
      <c r="N280" s="4"/>
      <c r="O280" s="56">
        <v>17</v>
      </c>
      <c r="P280" s="56">
        <v>8</v>
      </c>
      <c r="Q280" s="56">
        <v>11</v>
      </c>
      <c r="R280" s="56">
        <v>17</v>
      </c>
      <c r="S280" s="56">
        <v>29</v>
      </c>
      <c r="T280" s="2"/>
    </row>
    <row r="281" spans="1:20" ht="12.95" customHeight="1" x14ac:dyDescent="0.2">
      <c r="A281" s="22" t="s">
        <v>177</v>
      </c>
      <c r="B281" s="37">
        <v>2546</v>
      </c>
      <c r="C281" s="37">
        <v>2096</v>
      </c>
      <c r="D281" s="37">
        <v>1895</v>
      </c>
      <c r="E281" s="7"/>
      <c r="F281" s="24">
        <f t="shared" ref="F281:F286" si="60">B281-AVERAGE(C281:D281)</f>
        <v>550.5</v>
      </c>
      <c r="G281" s="24">
        <f t="shared" si="52"/>
        <v>550</v>
      </c>
      <c r="I281" s="4">
        <v>550</v>
      </c>
      <c r="J281" s="4">
        <v>80</v>
      </c>
      <c r="K281" s="4">
        <v>100</v>
      </c>
      <c r="L281" s="4">
        <v>130</v>
      </c>
      <c r="M281" s="4">
        <v>240</v>
      </c>
      <c r="N281" s="4"/>
      <c r="O281" s="56">
        <v>28</v>
      </c>
      <c r="P281" s="56">
        <v>14</v>
      </c>
      <c r="Q281" s="56">
        <v>25</v>
      </c>
      <c r="R281" s="56">
        <v>24</v>
      </c>
      <c r="S281" s="56">
        <v>47</v>
      </c>
      <c r="T281" s="2"/>
    </row>
    <row r="282" spans="1:20" ht="12.95" customHeight="1" x14ac:dyDescent="0.2">
      <c r="A282" s="51" t="s">
        <v>185</v>
      </c>
      <c r="B282" s="37">
        <v>2221</v>
      </c>
      <c r="C282" s="37">
        <v>1996</v>
      </c>
      <c r="D282" s="37">
        <v>2042</v>
      </c>
      <c r="E282" s="7"/>
      <c r="F282" s="24">
        <f t="shared" si="60"/>
        <v>202</v>
      </c>
      <c r="G282" s="24">
        <f t="shared" si="52"/>
        <v>200</v>
      </c>
      <c r="I282" s="4">
        <v>200</v>
      </c>
      <c r="J282" s="4">
        <v>40</v>
      </c>
      <c r="K282" s="4">
        <v>0</v>
      </c>
      <c r="L282" s="4">
        <v>70</v>
      </c>
      <c r="M282" s="4">
        <v>80</v>
      </c>
      <c r="N282" s="4"/>
      <c r="O282" s="56">
        <v>10</v>
      </c>
      <c r="P282" s="56">
        <v>8</v>
      </c>
      <c r="Q282" s="56">
        <v>0</v>
      </c>
      <c r="R282" s="56">
        <v>13</v>
      </c>
      <c r="S282" s="56">
        <v>16</v>
      </c>
      <c r="T282" s="2"/>
    </row>
    <row r="283" spans="1:20" ht="12.95" customHeight="1" x14ac:dyDescent="0.2">
      <c r="A283" s="51" t="s">
        <v>190</v>
      </c>
      <c r="B283" s="37">
        <v>2286</v>
      </c>
      <c r="C283" s="37">
        <v>2021</v>
      </c>
      <c r="D283" s="37">
        <v>2685</v>
      </c>
      <c r="E283" s="7"/>
      <c r="F283" s="24">
        <f t="shared" si="60"/>
        <v>-67</v>
      </c>
      <c r="G283" s="24">
        <f t="shared" si="52"/>
        <v>-70</v>
      </c>
      <c r="I283" s="4">
        <v>-70</v>
      </c>
      <c r="J283" s="4">
        <v>10</v>
      </c>
      <c r="K283" s="4">
        <v>0</v>
      </c>
      <c r="L283" s="4">
        <v>-30</v>
      </c>
      <c r="M283" s="4">
        <v>-50</v>
      </c>
      <c r="N283" s="4"/>
      <c r="O283" s="56" t="s">
        <v>74</v>
      </c>
      <c r="P283" s="56">
        <v>2</v>
      </c>
      <c r="Q283" s="56" t="s">
        <v>74</v>
      </c>
      <c r="R283" s="56" t="s">
        <v>74</v>
      </c>
      <c r="S283" s="56" t="s">
        <v>74</v>
      </c>
      <c r="T283" s="2"/>
    </row>
    <row r="284" spans="1:20" ht="12.95" customHeight="1" x14ac:dyDescent="0.2">
      <c r="A284" s="51" t="s">
        <v>187</v>
      </c>
      <c r="B284" s="37">
        <v>2582</v>
      </c>
      <c r="C284" s="37">
        <v>2274</v>
      </c>
      <c r="D284" s="37">
        <v>2030</v>
      </c>
      <c r="E284" s="7"/>
      <c r="F284" s="24">
        <f t="shared" si="60"/>
        <v>430</v>
      </c>
      <c r="G284" s="24">
        <f t="shared" si="52"/>
        <v>430</v>
      </c>
      <c r="H284" s="8"/>
      <c r="I284" s="4">
        <v>430</v>
      </c>
      <c r="J284" s="4">
        <v>80</v>
      </c>
      <c r="K284" s="4">
        <v>40</v>
      </c>
      <c r="L284" s="4">
        <v>180</v>
      </c>
      <c r="M284" s="4">
        <v>130</v>
      </c>
      <c r="N284" s="4"/>
      <c r="O284" s="56">
        <v>20</v>
      </c>
      <c r="P284" s="56">
        <v>14</v>
      </c>
      <c r="Q284" s="56">
        <v>8</v>
      </c>
      <c r="R284" s="56">
        <v>32</v>
      </c>
      <c r="S284" s="56">
        <v>24</v>
      </c>
      <c r="T284" s="2"/>
    </row>
    <row r="285" spans="1:20" ht="12.95" customHeight="1" x14ac:dyDescent="0.2">
      <c r="A285" s="51" t="s">
        <v>210</v>
      </c>
      <c r="B285" s="37">
        <v>2334</v>
      </c>
      <c r="C285" s="37">
        <v>2306</v>
      </c>
      <c r="D285" s="37">
        <v>2095</v>
      </c>
      <c r="E285" s="7"/>
      <c r="F285" s="24">
        <f t="shared" si="60"/>
        <v>133.5</v>
      </c>
      <c r="G285" s="24">
        <f t="shared" ref="G285:G286" si="61">ROUND(F285,-1)</f>
        <v>130</v>
      </c>
      <c r="H285" s="8"/>
      <c r="I285" s="4">
        <v>130</v>
      </c>
      <c r="J285" s="4">
        <v>40</v>
      </c>
      <c r="K285" s="4">
        <v>20</v>
      </c>
      <c r="L285" s="4">
        <v>50</v>
      </c>
      <c r="M285" s="4">
        <v>20</v>
      </c>
      <c r="N285" s="4"/>
      <c r="O285" s="56">
        <v>6</v>
      </c>
      <c r="P285" s="56">
        <v>7</v>
      </c>
      <c r="Q285" s="56">
        <v>5</v>
      </c>
      <c r="R285" s="56">
        <v>8</v>
      </c>
      <c r="S285" s="56">
        <v>3</v>
      </c>
      <c r="T285" s="2"/>
    </row>
    <row r="286" spans="1:20" ht="12.95" customHeight="1" x14ac:dyDescent="0.2">
      <c r="A286" s="51" t="s">
        <v>232</v>
      </c>
      <c r="B286" s="37">
        <v>2547</v>
      </c>
      <c r="C286" s="37">
        <v>2112</v>
      </c>
      <c r="D286" s="37">
        <v>1985</v>
      </c>
      <c r="E286" s="7"/>
      <c r="F286" s="24">
        <f t="shared" si="60"/>
        <v>498.5</v>
      </c>
      <c r="G286" s="24">
        <f t="shared" si="61"/>
        <v>500</v>
      </c>
      <c r="H286" s="8"/>
      <c r="I286" s="4">
        <v>500</v>
      </c>
      <c r="J286" s="4">
        <v>60</v>
      </c>
      <c r="K286" s="4">
        <v>60</v>
      </c>
      <c r="L286" s="4">
        <v>170</v>
      </c>
      <c r="M286" s="4">
        <v>200</v>
      </c>
      <c r="N286" s="4"/>
      <c r="O286" s="56">
        <v>24</v>
      </c>
      <c r="P286" s="56">
        <v>12</v>
      </c>
      <c r="Q286" s="56">
        <v>15</v>
      </c>
      <c r="R286" s="56">
        <v>31</v>
      </c>
      <c r="S286" s="56">
        <v>36</v>
      </c>
      <c r="T286" s="2"/>
    </row>
    <row r="287" spans="1:20" ht="12.95" customHeight="1" x14ac:dyDescent="0.2">
      <c r="A287" s="51" t="s">
        <v>237</v>
      </c>
      <c r="B287" s="37">
        <v>2225</v>
      </c>
      <c r="C287" s="37">
        <v>2027</v>
      </c>
      <c r="D287" s="37">
        <v>2136</v>
      </c>
      <c r="E287" s="7"/>
      <c r="F287" s="24">
        <f t="shared" ref="F287" si="62">B287-AVERAGE(C287:D287)</f>
        <v>143.5</v>
      </c>
      <c r="G287" s="24">
        <f t="shared" ref="G287" si="63">ROUND(F287,-1)</f>
        <v>140</v>
      </c>
      <c r="H287" s="8"/>
      <c r="I287" s="4">
        <v>140</v>
      </c>
      <c r="J287" s="4">
        <v>10</v>
      </c>
      <c r="K287" s="4">
        <v>30</v>
      </c>
      <c r="L287" s="4">
        <v>60</v>
      </c>
      <c r="M287" s="4">
        <v>40</v>
      </c>
      <c r="N287" s="4"/>
      <c r="O287" s="56">
        <v>7</v>
      </c>
      <c r="P287" s="56">
        <v>3</v>
      </c>
      <c r="Q287" s="56">
        <v>7</v>
      </c>
      <c r="R287" s="56">
        <v>11</v>
      </c>
      <c r="S287" s="56">
        <v>7</v>
      </c>
      <c r="T287" s="2"/>
    </row>
    <row r="288" spans="1:20" ht="12.95" customHeight="1" x14ac:dyDescent="0.2">
      <c r="A288" s="22"/>
      <c r="B288" s="24"/>
      <c r="C288" s="24"/>
      <c r="D288" s="24"/>
      <c r="E288" s="7"/>
      <c r="F288" s="24"/>
      <c r="G288" s="24"/>
      <c r="H288" s="19"/>
      <c r="I288" s="4"/>
      <c r="J288" s="4"/>
      <c r="K288" s="4"/>
      <c r="L288" s="4"/>
      <c r="M288" s="4"/>
      <c r="N288" s="4"/>
      <c r="O288" s="56"/>
      <c r="P288" s="56"/>
      <c r="Q288" s="56"/>
      <c r="R288" s="56"/>
      <c r="S288" s="56"/>
      <c r="T288" s="2"/>
    </row>
    <row r="289" spans="1:20" s="19" customFormat="1" ht="12.95" customHeight="1" x14ac:dyDescent="0.2">
      <c r="A289" s="8" t="s">
        <v>93</v>
      </c>
      <c r="B289" s="24"/>
      <c r="C289" s="24"/>
      <c r="D289" s="24"/>
      <c r="E289" s="7"/>
      <c r="F289" s="24"/>
      <c r="G289" s="24"/>
      <c r="H289" s="2"/>
      <c r="I289" s="8"/>
      <c r="J289" s="2"/>
      <c r="K289" s="17"/>
      <c r="L289" s="2"/>
      <c r="M289" s="17"/>
      <c r="N289" s="17"/>
      <c r="O289" s="104"/>
      <c r="P289" s="104"/>
      <c r="Q289" s="104"/>
      <c r="R289" s="104"/>
      <c r="S289" s="104"/>
    </row>
    <row r="290" spans="1:20" ht="11.45" customHeight="1" x14ac:dyDescent="0.2">
      <c r="A290" s="8"/>
      <c r="B290" s="181" t="s">
        <v>92</v>
      </c>
      <c r="C290" s="181"/>
      <c r="D290" s="181"/>
      <c r="E290" s="52"/>
      <c r="F290" s="105"/>
      <c r="G290" s="105"/>
      <c r="I290" s="8"/>
      <c r="K290" s="17"/>
      <c r="L290" s="2"/>
      <c r="M290" s="17"/>
      <c r="N290" s="17"/>
      <c r="O290" s="104"/>
      <c r="T290" s="2"/>
    </row>
    <row r="291" spans="1:20" ht="27.6" customHeight="1" x14ac:dyDescent="0.2">
      <c r="A291" s="8"/>
      <c r="B291" s="220" t="s">
        <v>122</v>
      </c>
      <c r="C291" s="220" t="s">
        <v>123</v>
      </c>
      <c r="D291" s="220" t="s">
        <v>94</v>
      </c>
      <c r="E291" s="108"/>
      <c r="F291" s="221" t="s">
        <v>221</v>
      </c>
      <c r="G291" s="221"/>
      <c r="I291" s="217" t="s">
        <v>128</v>
      </c>
      <c r="J291" s="217"/>
      <c r="K291" s="217"/>
      <c r="L291" s="217"/>
      <c r="M291" s="217"/>
      <c r="N291" s="9"/>
      <c r="O291" s="218" t="s">
        <v>127</v>
      </c>
      <c r="P291" s="218"/>
      <c r="Q291" s="218"/>
      <c r="R291" s="218"/>
      <c r="S291" s="218"/>
      <c r="T291" s="2"/>
    </row>
    <row r="292" spans="1:20" ht="17.100000000000001" customHeight="1" x14ac:dyDescent="0.2">
      <c r="A292" s="8"/>
      <c r="B292" s="220"/>
      <c r="C292" s="220"/>
      <c r="D292" s="220"/>
      <c r="E292" s="109"/>
      <c r="F292" s="52" t="s">
        <v>219</v>
      </c>
      <c r="G292" s="52" t="s">
        <v>220</v>
      </c>
      <c r="I292" s="19" t="s">
        <v>4</v>
      </c>
      <c r="J292" s="19" t="s">
        <v>0</v>
      </c>
      <c r="K292" s="19" t="s">
        <v>1</v>
      </c>
      <c r="L292" s="19" t="s">
        <v>2</v>
      </c>
      <c r="M292" s="19" t="s">
        <v>3</v>
      </c>
      <c r="N292" s="19"/>
      <c r="O292" s="18" t="s">
        <v>4</v>
      </c>
      <c r="P292" s="18" t="s">
        <v>0</v>
      </c>
      <c r="Q292" s="18" t="s">
        <v>1</v>
      </c>
      <c r="R292" s="18" t="s">
        <v>2</v>
      </c>
      <c r="S292" s="18" t="s">
        <v>3</v>
      </c>
      <c r="T292" s="2"/>
    </row>
    <row r="293" spans="1:20" ht="12.95" customHeight="1" x14ac:dyDescent="0.2">
      <c r="A293" t="s">
        <v>25</v>
      </c>
      <c r="B293" s="24">
        <v>866</v>
      </c>
      <c r="C293" s="24">
        <v>791</v>
      </c>
      <c r="D293" s="24">
        <v>743</v>
      </c>
      <c r="E293" s="7"/>
      <c r="F293" s="24">
        <v>99</v>
      </c>
      <c r="G293" s="24">
        <v>100</v>
      </c>
      <c r="I293" s="4">
        <v>100</v>
      </c>
      <c r="J293" s="4">
        <v>20</v>
      </c>
      <c r="K293" s="4">
        <v>30</v>
      </c>
      <c r="L293" s="4">
        <v>20</v>
      </c>
      <c r="M293" s="4">
        <v>30</v>
      </c>
      <c r="N293" s="4"/>
      <c r="O293" s="56">
        <v>13</v>
      </c>
      <c r="P293" s="56">
        <v>10</v>
      </c>
      <c r="Q293" s="56">
        <v>22</v>
      </c>
      <c r="R293" s="56">
        <v>10</v>
      </c>
      <c r="S293" s="56">
        <v>13</v>
      </c>
      <c r="T293" s="2"/>
    </row>
    <row r="294" spans="1:20" ht="12.95" customHeight="1" x14ac:dyDescent="0.2">
      <c r="A294" s="50" t="s">
        <v>26</v>
      </c>
      <c r="B294" s="24">
        <v>823</v>
      </c>
      <c r="C294" s="24">
        <v>831</v>
      </c>
      <c r="D294" s="24">
        <v>706</v>
      </c>
      <c r="E294" s="7"/>
      <c r="F294" s="24">
        <v>54.5</v>
      </c>
      <c r="G294" s="24">
        <v>50</v>
      </c>
      <c r="I294" s="4">
        <v>50</v>
      </c>
      <c r="J294" s="4">
        <v>10</v>
      </c>
      <c r="K294" s="4">
        <v>-10</v>
      </c>
      <c r="L294" s="4">
        <v>20</v>
      </c>
      <c r="M294" s="4">
        <v>30</v>
      </c>
      <c r="N294" s="4"/>
      <c r="O294" s="56">
        <v>7</v>
      </c>
      <c r="P294" s="56">
        <v>8</v>
      </c>
      <c r="Q294" s="56" t="s">
        <v>74</v>
      </c>
      <c r="R294" s="56">
        <v>10</v>
      </c>
      <c r="S294" s="56">
        <v>12</v>
      </c>
      <c r="T294" s="2"/>
    </row>
    <row r="295" spans="1:20" ht="12.95" customHeight="1" x14ac:dyDescent="0.2">
      <c r="A295" s="50" t="s">
        <v>27</v>
      </c>
      <c r="B295" s="24">
        <v>855</v>
      </c>
      <c r="C295" s="24">
        <v>743</v>
      </c>
      <c r="D295" s="24">
        <v>788</v>
      </c>
      <c r="E295" s="7"/>
      <c r="F295" s="24">
        <v>89.5</v>
      </c>
      <c r="G295" s="24">
        <v>90</v>
      </c>
      <c r="I295" s="4">
        <v>90</v>
      </c>
      <c r="J295" s="4">
        <v>0</v>
      </c>
      <c r="K295" s="4">
        <v>10</v>
      </c>
      <c r="L295" s="4">
        <v>40</v>
      </c>
      <c r="M295" s="4">
        <v>40</v>
      </c>
      <c r="N295" s="4"/>
      <c r="O295" s="56">
        <v>12</v>
      </c>
      <c r="P295" s="56">
        <v>2</v>
      </c>
      <c r="Q295" s="56">
        <v>5</v>
      </c>
      <c r="R295" s="56">
        <v>19</v>
      </c>
      <c r="S295" s="56">
        <v>15</v>
      </c>
      <c r="T295" s="2"/>
    </row>
    <row r="296" spans="1:20" ht="12.95" customHeight="1" x14ac:dyDescent="0.2">
      <c r="A296" s="50" t="s">
        <v>118</v>
      </c>
      <c r="B296" s="24">
        <v>785</v>
      </c>
      <c r="C296" s="24">
        <v>687</v>
      </c>
      <c r="D296" s="24">
        <v>746</v>
      </c>
      <c r="E296" s="7"/>
      <c r="F296" s="24">
        <v>68.5</v>
      </c>
      <c r="G296" s="24">
        <v>70</v>
      </c>
      <c r="I296" s="4">
        <v>70</v>
      </c>
      <c r="J296" s="4">
        <v>-10</v>
      </c>
      <c r="K296" s="4">
        <v>20</v>
      </c>
      <c r="L296" s="4">
        <v>20</v>
      </c>
      <c r="M296" s="4">
        <v>40</v>
      </c>
      <c r="N296" s="4"/>
      <c r="O296" s="56">
        <v>10</v>
      </c>
      <c r="P296" s="56" t="s">
        <v>74</v>
      </c>
      <c r="Q296" s="56">
        <v>12</v>
      </c>
      <c r="R296" s="56">
        <v>9</v>
      </c>
      <c r="S296" s="56">
        <v>17</v>
      </c>
      <c r="T296" s="2"/>
    </row>
    <row r="297" spans="1:20" ht="12.95" customHeight="1" x14ac:dyDescent="0.2">
      <c r="A297" s="50" t="s">
        <v>141</v>
      </c>
      <c r="B297" s="24">
        <v>887</v>
      </c>
      <c r="C297" s="24">
        <v>756</v>
      </c>
      <c r="D297" s="24">
        <v>887</v>
      </c>
      <c r="E297" s="7"/>
      <c r="F297" s="24">
        <v>65.5</v>
      </c>
      <c r="G297" s="24">
        <v>70</v>
      </c>
      <c r="I297" s="4">
        <v>70</v>
      </c>
      <c r="J297" s="4">
        <v>-40</v>
      </c>
      <c r="K297" s="4">
        <v>10</v>
      </c>
      <c r="L297" s="4">
        <v>30</v>
      </c>
      <c r="M297" s="4">
        <v>60</v>
      </c>
      <c r="N297" s="4"/>
      <c r="O297" s="56">
        <v>8</v>
      </c>
      <c r="P297" s="56" t="s">
        <v>74</v>
      </c>
      <c r="Q297" s="56">
        <v>8</v>
      </c>
      <c r="R297" s="56">
        <v>12</v>
      </c>
      <c r="S297" s="56">
        <v>22</v>
      </c>
      <c r="T297" s="2"/>
    </row>
    <row r="298" spans="1:20" ht="12.95" customHeight="1" x14ac:dyDescent="0.2">
      <c r="A298" s="50" t="s">
        <v>162</v>
      </c>
      <c r="B298" s="24">
        <v>946</v>
      </c>
      <c r="C298" s="24">
        <v>774</v>
      </c>
      <c r="D298" s="24">
        <v>679</v>
      </c>
      <c r="E298" s="7"/>
      <c r="F298" s="24">
        <v>219.5</v>
      </c>
      <c r="G298" s="24">
        <v>220</v>
      </c>
      <c r="I298" s="4">
        <v>220</v>
      </c>
      <c r="J298" s="4">
        <v>40</v>
      </c>
      <c r="K298" s="4">
        <v>50</v>
      </c>
      <c r="L298" s="4">
        <v>40</v>
      </c>
      <c r="M298" s="4">
        <v>90</v>
      </c>
      <c r="N298" s="4"/>
      <c r="O298" s="56">
        <v>30</v>
      </c>
      <c r="P298" s="56">
        <v>31</v>
      </c>
      <c r="Q298" s="56">
        <v>36</v>
      </c>
      <c r="R298" s="56">
        <v>21</v>
      </c>
      <c r="S298" s="56">
        <v>35</v>
      </c>
      <c r="T298" s="2"/>
    </row>
    <row r="299" spans="1:20" ht="12.95" customHeight="1" x14ac:dyDescent="0.2">
      <c r="A299" s="50" t="s">
        <v>165</v>
      </c>
      <c r="B299" s="24">
        <v>935</v>
      </c>
      <c r="C299" s="24">
        <v>815</v>
      </c>
      <c r="D299" s="24">
        <v>817</v>
      </c>
      <c r="E299" s="7"/>
      <c r="F299" s="24">
        <v>119</v>
      </c>
      <c r="G299" s="24">
        <v>120</v>
      </c>
      <c r="I299" s="4">
        <v>120</v>
      </c>
      <c r="J299" s="4">
        <v>0</v>
      </c>
      <c r="K299" s="4">
        <v>20</v>
      </c>
      <c r="L299" s="4">
        <v>40</v>
      </c>
      <c r="M299" s="4">
        <v>70</v>
      </c>
      <c r="N299" s="4"/>
      <c r="O299" s="56">
        <v>15</v>
      </c>
      <c r="P299" s="56" t="s">
        <v>74</v>
      </c>
      <c r="Q299" s="56">
        <v>14</v>
      </c>
      <c r="R299" s="56">
        <v>15</v>
      </c>
      <c r="S299" s="56">
        <v>23</v>
      </c>
      <c r="T299" s="2"/>
    </row>
    <row r="300" spans="1:20" ht="12.95" customHeight="1" x14ac:dyDescent="0.2">
      <c r="A300" s="22" t="s">
        <v>177</v>
      </c>
      <c r="B300" s="36">
        <v>984</v>
      </c>
      <c r="C300" s="36">
        <v>817</v>
      </c>
      <c r="D300" s="36">
        <v>832</v>
      </c>
      <c r="E300" s="7"/>
      <c r="F300" s="24">
        <f t="shared" ref="F300:F305" si="64">B300-AVERAGE(C300:D300)</f>
        <v>159.5</v>
      </c>
      <c r="G300" s="24">
        <f t="shared" si="52"/>
        <v>160</v>
      </c>
      <c r="I300" s="4">
        <v>160</v>
      </c>
      <c r="J300" s="4">
        <v>0</v>
      </c>
      <c r="K300" s="4">
        <v>0</v>
      </c>
      <c r="L300" s="4">
        <v>40</v>
      </c>
      <c r="M300" s="4">
        <v>110</v>
      </c>
      <c r="N300" s="4"/>
      <c r="O300" s="56">
        <v>19</v>
      </c>
      <c r="P300" s="56">
        <v>2</v>
      </c>
      <c r="Q300" s="56" t="s">
        <v>74</v>
      </c>
      <c r="R300" s="56">
        <v>18</v>
      </c>
      <c r="S300" s="56">
        <v>41</v>
      </c>
      <c r="T300" s="2"/>
    </row>
    <row r="301" spans="1:20" ht="12.95" customHeight="1" x14ac:dyDescent="0.2">
      <c r="A301" s="51" t="s">
        <v>185</v>
      </c>
      <c r="B301" s="36">
        <v>904</v>
      </c>
      <c r="C301" s="36">
        <v>851</v>
      </c>
      <c r="D301" s="36">
        <v>859</v>
      </c>
      <c r="E301" s="7"/>
      <c r="F301" s="24">
        <f t="shared" si="64"/>
        <v>49</v>
      </c>
      <c r="G301" s="24">
        <f t="shared" si="52"/>
        <v>50</v>
      </c>
      <c r="I301" s="4">
        <v>50</v>
      </c>
      <c r="J301" s="4">
        <v>-20</v>
      </c>
      <c r="K301" s="4">
        <v>-10</v>
      </c>
      <c r="L301" s="4">
        <v>10</v>
      </c>
      <c r="M301" s="4">
        <v>60</v>
      </c>
      <c r="N301" s="4"/>
      <c r="O301" s="56">
        <v>6</v>
      </c>
      <c r="P301" s="56" t="s">
        <v>74</v>
      </c>
      <c r="Q301" s="56" t="s">
        <v>74</v>
      </c>
      <c r="R301" s="56">
        <v>6</v>
      </c>
      <c r="S301" s="56">
        <v>21</v>
      </c>
      <c r="T301" s="2"/>
    </row>
    <row r="302" spans="1:20" ht="12.95" customHeight="1" x14ac:dyDescent="0.2">
      <c r="A302" s="51" t="s">
        <v>190</v>
      </c>
      <c r="B302" s="36">
        <v>944</v>
      </c>
      <c r="C302" s="36">
        <v>847</v>
      </c>
      <c r="D302" s="36">
        <v>913</v>
      </c>
      <c r="E302" s="7"/>
      <c r="F302" s="24">
        <f t="shared" si="64"/>
        <v>64</v>
      </c>
      <c r="G302" s="24">
        <f t="shared" si="52"/>
        <v>60</v>
      </c>
      <c r="H302" s="8"/>
      <c r="I302" s="4">
        <v>60</v>
      </c>
      <c r="J302" s="4">
        <v>30</v>
      </c>
      <c r="K302" s="4">
        <v>10</v>
      </c>
      <c r="L302" s="4">
        <v>-10</v>
      </c>
      <c r="M302" s="4">
        <v>30</v>
      </c>
      <c r="N302" s="4"/>
      <c r="O302" s="56">
        <v>7</v>
      </c>
      <c r="P302" s="56">
        <v>18</v>
      </c>
      <c r="Q302" s="56">
        <v>8</v>
      </c>
      <c r="R302" s="56" t="s">
        <v>74</v>
      </c>
      <c r="S302" s="56">
        <v>11</v>
      </c>
      <c r="T302" s="2"/>
    </row>
    <row r="303" spans="1:20" ht="12.95" customHeight="1" x14ac:dyDescent="0.2">
      <c r="A303" s="51" t="s">
        <v>187</v>
      </c>
      <c r="B303" s="36">
        <v>992</v>
      </c>
      <c r="C303" s="36">
        <v>827</v>
      </c>
      <c r="D303" s="36">
        <v>860</v>
      </c>
      <c r="E303" s="7"/>
      <c r="F303" s="24">
        <f t="shared" si="64"/>
        <v>148.5</v>
      </c>
      <c r="G303" s="24">
        <f t="shared" si="52"/>
        <v>150</v>
      </c>
      <c r="H303" s="8"/>
      <c r="I303" s="4">
        <v>150</v>
      </c>
      <c r="J303" s="4">
        <v>0</v>
      </c>
      <c r="K303" s="4">
        <v>10</v>
      </c>
      <c r="L303" s="4">
        <v>40</v>
      </c>
      <c r="M303" s="4">
        <v>90</v>
      </c>
      <c r="N303" s="4"/>
      <c r="O303" s="56">
        <v>18</v>
      </c>
      <c r="P303" s="56">
        <v>3</v>
      </c>
      <c r="Q303" s="56">
        <v>8</v>
      </c>
      <c r="R303" s="56">
        <v>16</v>
      </c>
      <c r="S303" s="56">
        <v>32</v>
      </c>
      <c r="T303" s="2"/>
    </row>
    <row r="304" spans="1:20" ht="12.95" customHeight="1" x14ac:dyDescent="0.2">
      <c r="A304" s="51" t="s">
        <v>210</v>
      </c>
      <c r="B304" s="36">
        <v>1019</v>
      </c>
      <c r="C304" s="36">
        <v>961</v>
      </c>
      <c r="D304" s="36">
        <v>904</v>
      </c>
      <c r="E304" s="7"/>
      <c r="F304" s="24">
        <f t="shared" si="64"/>
        <v>86.5</v>
      </c>
      <c r="G304" s="24">
        <f t="shared" ref="G304:G305" si="65">ROUND(F304,-1)</f>
        <v>90</v>
      </c>
      <c r="H304" s="8"/>
      <c r="I304" s="4">
        <v>90</v>
      </c>
      <c r="J304" s="4">
        <v>10</v>
      </c>
      <c r="K304" s="4">
        <v>10</v>
      </c>
      <c r="L304" s="4">
        <v>30</v>
      </c>
      <c r="M304" s="4">
        <v>40</v>
      </c>
      <c r="N304" s="4"/>
      <c r="O304" s="56">
        <v>9</v>
      </c>
      <c r="P304" s="56">
        <v>3</v>
      </c>
      <c r="Q304" s="56">
        <v>6</v>
      </c>
      <c r="R304" s="56">
        <v>11</v>
      </c>
      <c r="S304" s="56">
        <v>13</v>
      </c>
      <c r="T304" s="2"/>
    </row>
    <row r="305" spans="1:20" ht="12.95" customHeight="1" x14ac:dyDescent="0.2">
      <c r="A305" s="51" t="s">
        <v>232</v>
      </c>
      <c r="B305" s="36">
        <v>1083</v>
      </c>
      <c r="C305" s="36">
        <v>988</v>
      </c>
      <c r="D305" s="36">
        <v>931</v>
      </c>
      <c r="E305" s="7"/>
      <c r="F305" s="24">
        <f t="shared" si="64"/>
        <v>123.5</v>
      </c>
      <c r="G305" s="24">
        <f t="shared" si="65"/>
        <v>120</v>
      </c>
      <c r="H305" s="8"/>
      <c r="I305" s="4">
        <v>120</v>
      </c>
      <c r="J305" s="4">
        <v>20</v>
      </c>
      <c r="K305" s="4">
        <v>10</v>
      </c>
      <c r="L305" s="4">
        <v>30</v>
      </c>
      <c r="M305" s="4">
        <v>60</v>
      </c>
      <c r="N305" s="4"/>
      <c r="O305" s="56">
        <v>13</v>
      </c>
      <c r="P305" s="56">
        <v>12</v>
      </c>
      <c r="Q305" s="56">
        <v>8</v>
      </c>
      <c r="R305" s="56">
        <v>11</v>
      </c>
      <c r="S305" s="56">
        <v>17</v>
      </c>
      <c r="T305" s="2"/>
    </row>
    <row r="306" spans="1:20" ht="12.95" customHeight="1" x14ac:dyDescent="0.2">
      <c r="A306" s="51" t="s">
        <v>237</v>
      </c>
      <c r="B306" s="36">
        <v>963</v>
      </c>
      <c r="C306" s="36">
        <v>899</v>
      </c>
      <c r="D306" s="36">
        <v>951</v>
      </c>
      <c r="E306" s="7"/>
      <c r="F306" s="24">
        <f t="shared" ref="F306" si="66">B306-AVERAGE(C306:D306)</f>
        <v>38</v>
      </c>
      <c r="G306" s="24">
        <f t="shared" ref="G306" si="67">ROUND(F306,-1)</f>
        <v>40</v>
      </c>
      <c r="H306" s="8"/>
      <c r="I306" s="4">
        <v>40</v>
      </c>
      <c r="J306" s="4">
        <v>-30</v>
      </c>
      <c r="K306" s="4">
        <v>0</v>
      </c>
      <c r="L306" s="4">
        <v>0</v>
      </c>
      <c r="M306" s="4">
        <v>60</v>
      </c>
      <c r="N306" s="4"/>
      <c r="O306" s="56">
        <v>4</v>
      </c>
      <c r="P306" s="56" t="s">
        <v>74</v>
      </c>
      <c r="Q306" s="56">
        <v>2</v>
      </c>
      <c r="R306" s="56">
        <v>0</v>
      </c>
      <c r="S306" s="56">
        <v>20</v>
      </c>
      <c r="T306" s="2"/>
    </row>
    <row r="307" spans="1:20" s="8" customFormat="1" ht="12.95" customHeight="1" x14ac:dyDescent="0.2">
      <c r="A307" s="22"/>
      <c r="B307" s="24"/>
      <c r="C307" s="24"/>
      <c r="D307" s="24"/>
      <c r="E307" s="7"/>
      <c r="F307" s="24"/>
      <c r="G307" s="24"/>
      <c r="H307" s="2"/>
      <c r="I307" s="2"/>
      <c r="J307" s="2"/>
      <c r="K307" s="17"/>
      <c r="L307" s="2"/>
      <c r="M307" s="17"/>
      <c r="N307" s="17"/>
      <c r="O307" s="104"/>
      <c r="P307" s="104"/>
      <c r="Q307" s="104"/>
      <c r="R307" s="104"/>
      <c r="S307" s="104"/>
    </row>
    <row r="308" spans="1:20" s="19" customFormat="1" ht="12.95" customHeight="1" x14ac:dyDescent="0.2">
      <c r="A308" s="62" t="s">
        <v>106</v>
      </c>
      <c r="B308" s="24"/>
      <c r="C308" s="24"/>
      <c r="D308" s="24"/>
      <c r="E308" s="7"/>
      <c r="F308" s="24"/>
      <c r="G308" s="24"/>
      <c r="H308" s="2"/>
      <c r="I308" s="2"/>
      <c r="J308" s="2"/>
      <c r="K308" s="17"/>
      <c r="L308" s="2"/>
      <c r="M308" s="17"/>
      <c r="N308" s="17"/>
      <c r="O308" s="104"/>
      <c r="P308" s="104"/>
      <c r="Q308" s="104"/>
      <c r="R308" s="104"/>
      <c r="S308" s="104"/>
    </row>
    <row r="309" spans="1:20" ht="11.45" customHeight="1" x14ac:dyDescent="0.2">
      <c r="A309" s="8"/>
      <c r="B309" s="181" t="s">
        <v>92</v>
      </c>
      <c r="C309" s="181"/>
      <c r="D309" s="181"/>
      <c r="E309" s="52"/>
      <c r="F309" s="105"/>
      <c r="G309" s="105"/>
      <c r="I309" s="8"/>
      <c r="K309" s="17"/>
      <c r="L309" s="2"/>
      <c r="M309" s="17"/>
      <c r="N309" s="17"/>
      <c r="O309" s="104"/>
      <c r="T309" s="2"/>
    </row>
    <row r="310" spans="1:20" ht="27.6" customHeight="1" x14ac:dyDescent="0.2">
      <c r="A310" s="8"/>
      <c r="B310" s="220" t="s">
        <v>122</v>
      </c>
      <c r="C310" s="220" t="s">
        <v>123</v>
      </c>
      <c r="D310" s="220" t="s">
        <v>94</v>
      </c>
      <c r="E310" s="108"/>
      <c r="F310" s="221" t="s">
        <v>221</v>
      </c>
      <c r="G310" s="221"/>
      <c r="I310" s="217" t="s">
        <v>128</v>
      </c>
      <c r="J310" s="217"/>
      <c r="K310" s="217"/>
      <c r="L310" s="217"/>
      <c r="M310" s="217"/>
      <c r="N310" s="9"/>
      <c r="O310" s="218" t="s">
        <v>127</v>
      </c>
      <c r="P310" s="218"/>
      <c r="Q310" s="218"/>
      <c r="R310" s="218"/>
      <c r="S310" s="218"/>
      <c r="T310" s="2"/>
    </row>
    <row r="311" spans="1:20" ht="17.100000000000001" customHeight="1" x14ac:dyDescent="0.2">
      <c r="A311" s="8"/>
      <c r="B311" s="220"/>
      <c r="C311" s="220"/>
      <c r="D311" s="220"/>
      <c r="E311" s="109"/>
      <c r="F311" s="52" t="s">
        <v>219</v>
      </c>
      <c r="G311" s="52" t="s">
        <v>220</v>
      </c>
      <c r="I311" s="19" t="s">
        <v>4</v>
      </c>
      <c r="J311" s="19" t="s">
        <v>0</v>
      </c>
      <c r="K311" s="19" t="s">
        <v>1</v>
      </c>
      <c r="L311" s="19" t="s">
        <v>2</v>
      </c>
      <c r="M311" s="19" t="s">
        <v>3</v>
      </c>
      <c r="N311" s="19"/>
      <c r="O311" s="18" t="s">
        <v>4</v>
      </c>
      <c r="P311" s="18" t="s">
        <v>0</v>
      </c>
      <c r="Q311" s="18" t="s">
        <v>1</v>
      </c>
      <c r="R311" s="18" t="s">
        <v>2</v>
      </c>
      <c r="S311" s="18" t="s">
        <v>3</v>
      </c>
      <c r="T311" s="2"/>
    </row>
    <row r="312" spans="1:20" s="8" customFormat="1" ht="12.95" customHeight="1" x14ac:dyDescent="0.2">
      <c r="A312" t="s">
        <v>25</v>
      </c>
      <c r="B312" s="24">
        <v>364</v>
      </c>
      <c r="C312" s="24">
        <v>319</v>
      </c>
      <c r="D312" s="24">
        <v>307</v>
      </c>
      <c r="E312" s="7"/>
      <c r="F312" s="24">
        <v>51</v>
      </c>
      <c r="G312" s="24">
        <v>50</v>
      </c>
      <c r="H312" s="2"/>
      <c r="I312" s="4">
        <v>50</v>
      </c>
      <c r="J312" s="4">
        <v>0</v>
      </c>
      <c r="K312" s="4">
        <v>20</v>
      </c>
      <c r="L312" s="4">
        <v>10</v>
      </c>
      <c r="M312" s="4">
        <v>20</v>
      </c>
      <c r="N312" s="4"/>
      <c r="O312" s="56">
        <v>16</v>
      </c>
      <c r="P312" s="56" t="s">
        <v>74</v>
      </c>
      <c r="Q312" s="56">
        <v>33</v>
      </c>
      <c r="R312" s="56">
        <v>10</v>
      </c>
      <c r="S312" s="56">
        <v>26</v>
      </c>
    </row>
    <row r="313" spans="1:20" s="8" customFormat="1" ht="12.95" customHeight="1" x14ac:dyDescent="0.2">
      <c r="A313" s="50" t="s">
        <v>26</v>
      </c>
      <c r="B313" s="24">
        <v>336</v>
      </c>
      <c r="C313" s="24">
        <v>341</v>
      </c>
      <c r="D313" s="24">
        <v>335</v>
      </c>
      <c r="E313" s="7"/>
      <c r="F313" s="24">
        <v>-2</v>
      </c>
      <c r="G313" s="24">
        <v>0</v>
      </c>
      <c r="H313" s="2"/>
      <c r="I313" s="4">
        <v>0</v>
      </c>
      <c r="J313" s="4">
        <v>0</v>
      </c>
      <c r="K313" s="4">
        <v>-10</v>
      </c>
      <c r="L313" s="4">
        <v>-10</v>
      </c>
      <c r="M313" s="4">
        <v>10</v>
      </c>
      <c r="N313" s="4"/>
      <c r="O313" s="56" t="s">
        <v>74</v>
      </c>
      <c r="P313" s="56">
        <v>4</v>
      </c>
      <c r="Q313" s="56" t="s">
        <v>74</v>
      </c>
      <c r="R313" s="56" t="s">
        <v>74</v>
      </c>
      <c r="S313" s="56">
        <v>9</v>
      </c>
    </row>
    <row r="314" spans="1:20" s="8" customFormat="1" ht="12.95" customHeight="1" x14ac:dyDescent="0.2">
      <c r="A314" s="50" t="s">
        <v>27</v>
      </c>
      <c r="B314" s="24">
        <v>351</v>
      </c>
      <c r="C314" s="24">
        <v>305</v>
      </c>
      <c r="D314" s="24">
        <v>308</v>
      </c>
      <c r="E314" s="7"/>
      <c r="F314" s="24">
        <v>44.5</v>
      </c>
      <c r="G314" s="24">
        <v>40</v>
      </c>
      <c r="H314" s="2"/>
      <c r="I314" s="4">
        <v>40</v>
      </c>
      <c r="J314" s="4">
        <v>20</v>
      </c>
      <c r="K314" s="4">
        <v>-10</v>
      </c>
      <c r="L314" s="4">
        <v>0</v>
      </c>
      <c r="M314" s="4">
        <v>30</v>
      </c>
      <c r="N314" s="4"/>
      <c r="O314" s="56">
        <v>15</v>
      </c>
      <c r="P314" s="56">
        <v>56</v>
      </c>
      <c r="Q314" s="56" t="s">
        <v>74</v>
      </c>
      <c r="R314" s="56">
        <v>4</v>
      </c>
      <c r="S314" s="56">
        <v>29</v>
      </c>
    </row>
    <row r="315" spans="1:20" s="8" customFormat="1" ht="12.95" customHeight="1" x14ac:dyDescent="0.2">
      <c r="A315" s="50" t="s">
        <v>118</v>
      </c>
      <c r="B315" s="24">
        <v>325</v>
      </c>
      <c r="C315" s="24">
        <v>292</v>
      </c>
      <c r="D315" s="24">
        <v>317</v>
      </c>
      <c r="E315" s="7"/>
      <c r="F315" s="24">
        <v>20.5</v>
      </c>
      <c r="G315" s="24">
        <v>20</v>
      </c>
      <c r="H315" s="2"/>
      <c r="I315" s="4">
        <v>20</v>
      </c>
      <c r="J315" s="4">
        <v>20</v>
      </c>
      <c r="K315" s="4">
        <v>10</v>
      </c>
      <c r="L315" s="4">
        <v>-10</v>
      </c>
      <c r="M315" s="4">
        <v>0</v>
      </c>
      <c r="N315" s="4"/>
      <c r="O315" s="56">
        <v>7</v>
      </c>
      <c r="P315" s="56">
        <v>22</v>
      </c>
      <c r="Q315" s="56">
        <v>23</v>
      </c>
      <c r="R315" s="56" t="s">
        <v>74</v>
      </c>
      <c r="S315" s="56" t="s">
        <v>74</v>
      </c>
    </row>
    <row r="316" spans="1:20" s="8" customFormat="1" ht="12.95" customHeight="1" x14ac:dyDescent="0.2">
      <c r="A316" s="50" t="s">
        <v>141</v>
      </c>
      <c r="B316" s="24">
        <v>402</v>
      </c>
      <c r="C316" s="24">
        <v>296</v>
      </c>
      <c r="D316" s="24">
        <v>308</v>
      </c>
      <c r="E316" s="7"/>
      <c r="F316" s="24">
        <v>100</v>
      </c>
      <c r="G316" s="24">
        <v>100</v>
      </c>
      <c r="H316" s="2"/>
      <c r="I316" s="4">
        <v>100</v>
      </c>
      <c r="J316" s="4">
        <v>0</v>
      </c>
      <c r="K316" s="4">
        <v>30</v>
      </c>
      <c r="L316" s="4">
        <v>40</v>
      </c>
      <c r="M316" s="4">
        <v>40</v>
      </c>
      <c r="N316" s="4"/>
      <c r="O316" s="56">
        <v>33</v>
      </c>
      <c r="P316" s="56">
        <v>4</v>
      </c>
      <c r="Q316" s="56">
        <v>50</v>
      </c>
      <c r="R316" s="56">
        <v>37</v>
      </c>
      <c r="S316" s="56">
        <v>39</v>
      </c>
    </row>
    <row r="317" spans="1:20" s="8" customFormat="1" ht="12.95" customHeight="1" x14ac:dyDescent="0.2">
      <c r="A317" s="50" t="s">
        <v>162</v>
      </c>
      <c r="B317" s="24">
        <v>363</v>
      </c>
      <c r="C317" s="24">
        <v>300</v>
      </c>
      <c r="D317" s="24">
        <v>315</v>
      </c>
      <c r="E317" s="7"/>
      <c r="F317" s="24">
        <v>55.5</v>
      </c>
      <c r="G317" s="24">
        <v>60</v>
      </c>
      <c r="H317" s="2"/>
      <c r="I317" s="4">
        <v>60</v>
      </c>
      <c r="J317" s="4">
        <v>20</v>
      </c>
      <c r="K317" s="4">
        <v>10</v>
      </c>
      <c r="L317" s="4">
        <v>10</v>
      </c>
      <c r="M317" s="4">
        <v>10</v>
      </c>
      <c r="N317" s="4"/>
      <c r="O317" s="56">
        <v>18</v>
      </c>
      <c r="P317" s="56">
        <v>40</v>
      </c>
      <c r="Q317" s="56">
        <v>24</v>
      </c>
      <c r="R317" s="56">
        <v>9</v>
      </c>
      <c r="S317" s="56">
        <v>10</v>
      </c>
    </row>
    <row r="318" spans="1:20" s="8" customFormat="1" ht="12.95" customHeight="1" x14ac:dyDescent="0.2">
      <c r="A318" s="50" t="s">
        <v>165</v>
      </c>
      <c r="B318" s="24">
        <v>391</v>
      </c>
      <c r="C318" s="24">
        <v>339</v>
      </c>
      <c r="D318" s="24">
        <v>365</v>
      </c>
      <c r="E318" s="7"/>
      <c r="F318" s="24">
        <v>39</v>
      </c>
      <c r="G318" s="24">
        <v>40</v>
      </c>
      <c r="H318" s="2"/>
      <c r="I318" s="4">
        <v>40</v>
      </c>
      <c r="J318" s="4">
        <v>0</v>
      </c>
      <c r="K318" s="4">
        <v>0</v>
      </c>
      <c r="L318" s="4">
        <v>20</v>
      </c>
      <c r="M318" s="4">
        <v>20</v>
      </c>
      <c r="N318" s="4"/>
      <c r="O318" s="56">
        <v>11</v>
      </c>
      <c r="P318" s="56" t="s">
        <v>74</v>
      </c>
      <c r="Q318" s="56" t="s">
        <v>74</v>
      </c>
      <c r="R318" s="56">
        <v>26</v>
      </c>
      <c r="S318" s="56">
        <v>15</v>
      </c>
    </row>
    <row r="319" spans="1:20" s="8" customFormat="1" ht="12.95" customHeight="1" x14ac:dyDescent="0.2">
      <c r="A319" s="22" t="s">
        <v>177</v>
      </c>
      <c r="B319" s="36">
        <v>416</v>
      </c>
      <c r="C319" s="36">
        <v>342</v>
      </c>
      <c r="D319" s="36">
        <v>300</v>
      </c>
      <c r="E319" s="7"/>
      <c r="F319" s="24">
        <f t="shared" ref="F319:F324" si="68">B319-AVERAGE(C319:D319)</f>
        <v>95</v>
      </c>
      <c r="G319" s="24">
        <f t="shared" si="52"/>
        <v>100</v>
      </c>
      <c r="H319" s="2"/>
      <c r="I319" s="4">
        <v>100</v>
      </c>
      <c r="J319" s="4">
        <v>0</v>
      </c>
      <c r="K319" s="4">
        <v>10</v>
      </c>
      <c r="L319" s="4">
        <v>20</v>
      </c>
      <c r="M319" s="4">
        <v>60</v>
      </c>
      <c r="N319" s="4"/>
      <c r="O319" s="56">
        <v>30</v>
      </c>
      <c r="P319" s="56">
        <v>5</v>
      </c>
      <c r="Q319" s="56">
        <v>7</v>
      </c>
      <c r="R319" s="56">
        <v>23</v>
      </c>
      <c r="S319" s="56">
        <v>70</v>
      </c>
    </row>
    <row r="320" spans="1:20" s="8" customFormat="1" ht="12.95" customHeight="1" x14ac:dyDescent="0.2">
      <c r="A320" s="51" t="s">
        <v>185</v>
      </c>
      <c r="B320" s="36">
        <v>384</v>
      </c>
      <c r="C320" s="36">
        <v>363</v>
      </c>
      <c r="D320" s="36">
        <v>343</v>
      </c>
      <c r="E320" s="7"/>
      <c r="F320" s="24">
        <f t="shared" si="68"/>
        <v>31</v>
      </c>
      <c r="G320" s="24">
        <f t="shared" si="52"/>
        <v>30</v>
      </c>
      <c r="H320" s="2"/>
      <c r="I320" s="4">
        <v>30</v>
      </c>
      <c r="J320" s="4">
        <v>-10</v>
      </c>
      <c r="K320" s="4">
        <v>10</v>
      </c>
      <c r="L320" s="4">
        <v>10</v>
      </c>
      <c r="M320" s="4">
        <v>20</v>
      </c>
      <c r="N320" s="4"/>
      <c r="O320" s="56">
        <v>9</v>
      </c>
      <c r="P320" s="56" t="s">
        <v>74</v>
      </c>
      <c r="Q320" s="56">
        <v>15</v>
      </c>
      <c r="R320" s="56">
        <v>7</v>
      </c>
      <c r="S320" s="56">
        <v>19</v>
      </c>
    </row>
    <row r="321" spans="1:20" s="8" customFormat="1" ht="12.95" customHeight="1" x14ac:dyDescent="0.2">
      <c r="A321" s="51" t="s">
        <v>190</v>
      </c>
      <c r="B321" s="36">
        <v>404</v>
      </c>
      <c r="C321" s="36">
        <v>340</v>
      </c>
      <c r="D321" s="36">
        <v>516</v>
      </c>
      <c r="E321" s="7"/>
      <c r="F321" s="24">
        <f t="shared" si="68"/>
        <v>-24</v>
      </c>
      <c r="G321" s="24">
        <f t="shared" si="52"/>
        <v>-20</v>
      </c>
      <c r="H321" s="19"/>
      <c r="I321" s="4">
        <v>-20</v>
      </c>
      <c r="J321" s="4">
        <v>0</v>
      </c>
      <c r="K321" s="4">
        <v>0</v>
      </c>
      <c r="L321" s="4">
        <v>-20</v>
      </c>
      <c r="M321" s="4">
        <v>0</v>
      </c>
      <c r="N321" s="4"/>
      <c r="O321" s="56" t="s">
        <v>74</v>
      </c>
      <c r="P321" s="56" t="s">
        <v>74</v>
      </c>
      <c r="Q321" s="56">
        <v>1</v>
      </c>
      <c r="R321" s="56" t="s">
        <v>74</v>
      </c>
      <c r="S321" s="56" t="s">
        <v>74</v>
      </c>
    </row>
    <row r="322" spans="1:20" s="8" customFormat="1" ht="12.95" customHeight="1" x14ac:dyDescent="0.2">
      <c r="A322" s="51" t="s">
        <v>187</v>
      </c>
      <c r="B322" s="36">
        <v>397</v>
      </c>
      <c r="C322" s="36">
        <v>311</v>
      </c>
      <c r="D322" s="36">
        <v>291</v>
      </c>
      <c r="E322" s="7"/>
      <c r="F322" s="24">
        <f t="shared" si="68"/>
        <v>96</v>
      </c>
      <c r="G322" s="24">
        <f t="shared" si="52"/>
        <v>100</v>
      </c>
      <c r="I322" s="4">
        <v>100</v>
      </c>
      <c r="J322" s="4">
        <v>0</v>
      </c>
      <c r="K322" s="4">
        <v>30</v>
      </c>
      <c r="L322" s="4">
        <v>0</v>
      </c>
      <c r="M322" s="4">
        <v>60</v>
      </c>
      <c r="N322" s="4"/>
      <c r="O322" s="56">
        <v>32</v>
      </c>
      <c r="P322" s="56">
        <v>0</v>
      </c>
      <c r="Q322" s="56">
        <v>57</v>
      </c>
      <c r="R322" s="56">
        <v>1</v>
      </c>
      <c r="S322" s="56">
        <v>81</v>
      </c>
    </row>
    <row r="323" spans="1:20" s="8" customFormat="1" ht="12.95" customHeight="1" x14ac:dyDescent="0.2">
      <c r="A323" s="51" t="s">
        <v>210</v>
      </c>
      <c r="B323" s="36">
        <v>407</v>
      </c>
      <c r="C323" s="36">
        <v>352</v>
      </c>
      <c r="D323" s="36">
        <v>344</v>
      </c>
      <c r="E323" s="7"/>
      <c r="F323" s="24">
        <f t="shared" si="68"/>
        <v>59</v>
      </c>
      <c r="G323" s="24">
        <f t="shared" ref="G323:G324" si="69">ROUND(F323,-1)</f>
        <v>60</v>
      </c>
      <c r="I323" s="4">
        <v>60</v>
      </c>
      <c r="J323" s="4">
        <v>-10</v>
      </c>
      <c r="K323" s="4">
        <v>10</v>
      </c>
      <c r="L323" s="4">
        <v>20</v>
      </c>
      <c r="M323" s="4">
        <v>40</v>
      </c>
      <c r="N323" s="4"/>
      <c r="O323" s="56">
        <v>17</v>
      </c>
      <c r="P323" s="56" t="s">
        <v>74</v>
      </c>
      <c r="Q323" s="56">
        <v>13</v>
      </c>
      <c r="R323" s="56">
        <v>23</v>
      </c>
      <c r="S323" s="56">
        <v>36</v>
      </c>
    </row>
    <row r="324" spans="1:20" s="8" customFormat="1" ht="12.95" customHeight="1" x14ac:dyDescent="0.2">
      <c r="A324" s="51" t="s">
        <v>232</v>
      </c>
      <c r="B324" s="36">
        <v>456</v>
      </c>
      <c r="C324" s="36">
        <v>377</v>
      </c>
      <c r="D324" s="36">
        <v>335</v>
      </c>
      <c r="E324" s="7"/>
      <c r="F324" s="24">
        <f t="shared" si="68"/>
        <v>100</v>
      </c>
      <c r="G324" s="24">
        <f t="shared" si="69"/>
        <v>100</v>
      </c>
      <c r="I324" s="4">
        <v>100</v>
      </c>
      <c r="J324" s="4">
        <v>10</v>
      </c>
      <c r="K324" s="4">
        <v>20</v>
      </c>
      <c r="L324" s="4">
        <v>30</v>
      </c>
      <c r="M324" s="4">
        <v>40</v>
      </c>
      <c r="N324" s="4"/>
      <c r="O324" s="56">
        <v>28</v>
      </c>
      <c r="P324" s="56">
        <v>14</v>
      </c>
      <c r="Q324" s="56">
        <v>32</v>
      </c>
      <c r="R324" s="56">
        <v>33</v>
      </c>
      <c r="S324" s="56">
        <v>32</v>
      </c>
    </row>
    <row r="325" spans="1:20" s="8" customFormat="1" ht="12.95" customHeight="1" x14ac:dyDescent="0.2">
      <c r="A325" s="51" t="s">
        <v>237</v>
      </c>
      <c r="B325" s="36">
        <v>416</v>
      </c>
      <c r="C325" s="36">
        <v>388</v>
      </c>
      <c r="D325" s="36">
        <v>342</v>
      </c>
      <c r="E325" s="7"/>
      <c r="F325" s="24">
        <f t="shared" ref="F325" si="70">B325-AVERAGE(C325:D325)</f>
        <v>51</v>
      </c>
      <c r="G325" s="24">
        <f t="shared" ref="G325" si="71">ROUND(F325,-1)</f>
        <v>50</v>
      </c>
      <c r="I325" s="4">
        <v>50</v>
      </c>
      <c r="J325" s="4">
        <v>10</v>
      </c>
      <c r="K325" s="4">
        <v>10</v>
      </c>
      <c r="L325" s="4">
        <v>10</v>
      </c>
      <c r="M325" s="4">
        <v>30</v>
      </c>
      <c r="N325" s="4"/>
      <c r="O325" s="56">
        <v>14</v>
      </c>
      <c r="P325" s="56">
        <v>10</v>
      </c>
      <c r="Q325" s="56">
        <v>9</v>
      </c>
      <c r="R325" s="56">
        <v>4</v>
      </c>
      <c r="S325" s="56">
        <v>30</v>
      </c>
    </row>
    <row r="326" spans="1:20" s="8" customFormat="1" ht="12.95" customHeight="1" x14ac:dyDescent="0.2">
      <c r="A326" s="22"/>
      <c r="B326" s="36"/>
      <c r="C326" s="36"/>
      <c r="D326" s="36"/>
      <c r="E326" s="7"/>
      <c r="F326" s="24"/>
      <c r="G326" s="24"/>
      <c r="H326" s="2"/>
      <c r="I326" s="2"/>
      <c r="J326" s="2"/>
      <c r="K326" s="2"/>
      <c r="L326" s="2"/>
      <c r="M326" s="2"/>
      <c r="N326" s="2"/>
      <c r="O326" s="104"/>
      <c r="P326" s="104"/>
      <c r="Q326" s="104"/>
      <c r="R326" s="104"/>
      <c r="S326" s="104"/>
    </row>
    <row r="327" spans="1:20" s="19" customFormat="1" ht="12.95" customHeight="1" x14ac:dyDescent="0.2">
      <c r="A327" s="8" t="s">
        <v>105</v>
      </c>
      <c r="B327" s="24"/>
      <c r="C327" s="24"/>
      <c r="D327" s="24"/>
      <c r="E327" s="7"/>
      <c r="F327" s="24"/>
      <c r="G327" s="24"/>
      <c r="H327" s="2"/>
      <c r="I327" s="2"/>
      <c r="J327" s="2"/>
      <c r="K327" s="17"/>
      <c r="L327" s="2"/>
      <c r="M327" s="17"/>
      <c r="N327" s="17"/>
      <c r="O327" s="104"/>
      <c r="P327" s="104"/>
      <c r="Q327" s="104"/>
      <c r="R327" s="104"/>
      <c r="S327" s="104"/>
    </row>
    <row r="328" spans="1:20" ht="11.45" customHeight="1" x14ac:dyDescent="0.2">
      <c r="A328" s="8"/>
      <c r="B328" s="181" t="s">
        <v>92</v>
      </c>
      <c r="C328" s="181"/>
      <c r="D328" s="181"/>
      <c r="E328" s="52"/>
      <c r="F328" s="105"/>
      <c r="G328" s="105"/>
      <c r="I328" s="8"/>
      <c r="K328" s="17"/>
      <c r="L328" s="2"/>
      <c r="M328" s="17"/>
      <c r="N328" s="17"/>
      <c r="O328" s="104"/>
      <c r="T328" s="2"/>
    </row>
    <row r="329" spans="1:20" ht="27.6" customHeight="1" x14ac:dyDescent="0.2">
      <c r="A329" s="8"/>
      <c r="B329" s="220" t="s">
        <v>122</v>
      </c>
      <c r="C329" s="220" t="s">
        <v>123</v>
      </c>
      <c r="D329" s="220" t="s">
        <v>94</v>
      </c>
      <c r="E329" s="108"/>
      <c r="F329" s="221" t="s">
        <v>221</v>
      </c>
      <c r="G329" s="221"/>
      <c r="I329" s="217" t="s">
        <v>128</v>
      </c>
      <c r="J329" s="217"/>
      <c r="K329" s="217"/>
      <c r="L329" s="217"/>
      <c r="M329" s="217"/>
      <c r="N329" s="9"/>
      <c r="O329" s="218" t="s">
        <v>127</v>
      </c>
      <c r="P329" s="218"/>
      <c r="Q329" s="218"/>
      <c r="R329" s="218"/>
      <c r="S329" s="218"/>
      <c r="T329" s="2"/>
    </row>
    <row r="330" spans="1:20" ht="17.100000000000001" customHeight="1" x14ac:dyDescent="0.2">
      <c r="A330" s="8"/>
      <c r="B330" s="220"/>
      <c r="C330" s="220"/>
      <c r="D330" s="220"/>
      <c r="E330" s="109"/>
      <c r="F330" s="52" t="s">
        <v>219</v>
      </c>
      <c r="G330" s="52" t="s">
        <v>220</v>
      </c>
      <c r="I330" s="19" t="s">
        <v>4</v>
      </c>
      <c r="J330" s="19" t="s">
        <v>0</v>
      </c>
      <c r="K330" s="19" t="s">
        <v>1</v>
      </c>
      <c r="L330" s="19" t="s">
        <v>2</v>
      </c>
      <c r="M330" s="19" t="s">
        <v>3</v>
      </c>
      <c r="N330" s="19"/>
      <c r="O330" s="18" t="s">
        <v>4</v>
      </c>
      <c r="P330" s="18" t="s">
        <v>0</v>
      </c>
      <c r="Q330" s="18" t="s">
        <v>1</v>
      </c>
      <c r="R330" s="18" t="s">
        <v>2</v>
      </c>
      <c r="S330" s="18" t="s">
        <v>3</v>
      </c>
      <c r="T330" s="2"/>
    </row>
    <row r="331" spans="1:20" ht="12.95" customHeight="1" x14ac:dyDescent="0.2">
      <c r="A331" t="s">
        <v>25</v>
      </c>
      <c r="B331" s="24">
        <v>284</v>
      </c>
      <c r="C331" s="24">
        <v>275</v>
      </c>
      <c r="D331" s="24">
        <v>267</v>
      </c>
      <c r="E331" s="7"/>
      <c r="F331" s="24">
        <v>13</v>
      </c>
      <c r="G331" s="24">
        <v>10</v>
      </c>
      <c r="I331" s="4">
        <v>10</v>
      </c>
      <c r="J331" s="4">
        <v>0</v>
      </c>
      <c r="K331" s="4">
        <v>0</v>
      </c>
      <c r="L331" s="4">
        <v>0</v>
      </c>
      <c r="M331" s="4">
        <v>10</v>
      </c>
      <c r="N331" s="4"/>
      <c r="O331" s="56">
        <v>5</v>
      </c>
      <c r="P331" s="56">
        <v>1</v>
      </c>
      <c r="Q331" s="56" t="s">
        <v>74</v>
      </c>
      <c r="R331" s="56">
        <v>4</v>
      </c>
      <c r="S331" s="56">
        <v>16</v>
      </c>
      <c r="T331" s="2"/>
    </row>
    <row r="332" spans="1:20" ht="12.95" customHeight="1" x14ac:dyDescent="0.2">
      <c r="A332" s="50" t="s">
        <v>26</v>
      </c>
      <c r="B332" s="24">
        <v>288</v>
      </c>
      <c r="C332" s="24">
        <v>236</v>
      </c>
      <c r="D332" s="24">
        <v>260</v>
      </c>
      <c r="E332" s="7"/>
      <c r="F332" s="24">
        <v>40</v>
      </c>
      <c r="G332" s="24">
        <v>40</v>
      </c>
      <c r="I332" s="4">
        <v>40</v>
      </c>
      <c r="J332" s="4">
        <v>20</v>
      </c>
      <c r="K332" s="4">
        <v>0</v>
      </c>
      <c r="L332" s="4">
        <v>0</v>
      </c>
      <c r="M332" s="4">
        <v>10</v>
      </c>
      <c r="N332" s="4"/>
      <c r="O332" s="56">
        <v>16</v>
      </c>
      <c r="P332" s="56">
        <v>52</v>
      </c>
      <c r="Q332" s="56">
        <v>5</v>
      </c>
      <c r="R332" s="56">
        <v>1</v>
      </c>
      <c r="S332" s="56">
        <v>18</v>
      </c>
      <c r="T332" s="2"/>
    </row>
    <row r="333" spans="1:20" ht="12.95" customHeight="1" x14ac:dyDescent="0.2">
      <c r="A333" s="50" t="s">
        <v>27</v>
      </c>
      <c r="B333" s="24">
        <v>290</v>
      </c>
      <c r="C333" s="24">
        <v>266</v>
      </c>
      <c r="D333" s="24">
        <v>277</v>
      </c>
      <c r="E333" s="7"/>
      <c r="F333" s="24">
        <v>18.5</v>
      </c>
      <c r="G333" s="24">
        <v>20</v>
      </c>
      <c r="I333" s="4">
        <v>20</v>
      </c>
      <c r="J333" s="4">
        <v>0</v>
      </c>
      <c r="K333" s="4">
        <v>10</v>
      </c>
      <c r="L333" s="4">
        <v>20</v>
      </c>
      <c r="M333" s="4">
        <v>-10</v>
      </c>
      <c r="N333" s="4"/>
      <c r="O333" s="56">
        <v>7</v>
      </c>
      <c r="P333" s="56" t="s">
        <v>74</v>
      </c>
      <c r="Q333" s="56">
        <v>22</v>
      </c>
      <c r="R333" s="56">
        <v>29</v>
      </c>
      <c r="S333" s="56" t="s">
        <v>74</v>
      </c>
      <c r="T333" s="2"/>
    </row>
    <row r="334" spans="1:20" ht="12.95" customHeight="1" x14ac:dyDescent="0.2">
      <c r="A334" s="50" t="s">
        <v>118</v>
      </c>
      <c r="B334" s="24">
        <v>290</v>
      </c>
      <c r="C334" s="24">
        <v>253</v>
      </c>
      <c r="D334" s="24">
        <v>273</v>
      </c>
      <c r="E334" s="7"/>
      <c r="F334" s="24">
        <v>27</v>
      </c>
      <c r="G334" s="24">
        <v>30</v>
      </c>
      <c r="I334" s="4">
        <v>30</v>
      </c>
      <c r="J334" s="4">
        <v>0</v>
      </c>
      <c r="K334" s="4">
        <v>10</v>
      </c>
      <c r="L334" s="4">
        <v>10</v>
      </c>
      <c r="M334" s="4">
        <v>0</v>
      </c>
      <c r="N334" s="4"/>
      <c r="O334" s="56">
        <v>10</v>
      </c>
      <c r="P334" s="56">
        <v>7</v>
      </c>
      <c r="Q334" s="56">
        <v>16</v>
      </c>
      <c r="R334" s="56">
        <v>18</v>
      </c>
      <c r="S334" s="56">
        <v>2</v>
      </c>
      <c r="T334" s="2"/>
    </row>
    <row r="335" spans="1:20" ht="12.95" customHeight="1" x14ac:dyDescent="0.2">
      <c r="A335" s="50" t="s">
        <v>141</v>
      </c>
      <c r="B335" s="24">
        <v>325</v>
      </c>
      <c r="C335" s="24">
        <v>272</v>
      </c>
      <c r="D335" s="24">
        <v>295</v>
      </c>
      <c r="E335" s="7"/>
      <c r="F335" s="24">
        <v>41.5</v>
      </c>
      <c r="G335" s="24">
        <v>40</v>
      </c>
      <c r="I335" s="4">
        <v>40</v>
      </c>
      <c r="J335" s="4">
        <v>10</v>
      </c>
      <c r="K335" s="4">
        <v>0</v>
      </c>
      <c r="L335" s="4">
        <v>0</v>
      </c>
      <c r="M335" s="4">
        <v>30</v>
      </c>
      <c r="N335" s="4"/>
      <c r="O335" s="56">
        <v>15</v>
      </c>
      <c r="P335" s="56">
        <v>26</v>
      </c>
      <c r="Q335" s="56" t="s">
        <v>74</v>
      </c>
      <c r="R335" s="56">
        <v>2</v>
      </c>
      <c r="S335" s="56">
        <v>35</v>
      </c>
      <c r="T335" s="2"/>
    </row>
    <row r="336" spans="1:20" ht="12.95" customHeight="1" x14ac:dyDescent="0.2">
      <c r="A336" s="50" t="s">
        <v>162</v>
      </c>
      <c r="B336" s="24">
        <v>303</v>
      </c>
      <c r="C336" s="24">
        <v>261</v>
      </c>
      <c r="D336" s="24">
        <v>264</v>
      </c>
      <c r="E336" s="7"/>
      <c r="F336" s="24">
        <v>40.5</v>
      </c>
      <c r="G336" s="24">
        <v>40</v>
      </c>
      <c r="I336" s="4">
        <v>40</v>
      </c>
      <c r="J336" s="4">
        <v>10</v>
      </c>
      <c r="K336" s="4">
        <v>20</v>
      </c>
      <c r="L336" s="4">
        <v>0</v>
      </c>
      <c r="M336" s="4">
        <v>10</v>
      </c>
      <c r="N336" s="4"/>
      <c r="O336" s="56">
        <v>15</v>
      </c>
      <c r="P336" s="56">
        <v>18</v>
      </c>
      <c r="Q336" s="56">
        <v>47</v>
      </c>
      <c r="R336" s="56">
        <v>1</v>
      </c>
      <c r="S336" s="56">
        <v>10</v>
      </c>
      <c r="T336" s="2"/>
    </row>
    <row r="337" spans="1:20" ht="12.95" customHeight="1" x14ac:dyDescent="0.2">
      <c r="A337" s="50" t="s">
        <v>165</v>
      </c>
      <c r="B337" s="24">
        <v>303</v>
      </c>
      <c r="C337" s="24">
        <v>289</v>
      </c>
      <c r="D337" s="24">
        <v>306</v>
      </c>
      <c r="E337" s="7"/>
      <c r="F337" s="24">
        <v>5.5</v>
      </c>
      <c r="G337" s="24">
        <v>10</v>
      </c>
      <c r="I337" s="4">
        <v>10</v>
      </c>
      <c r="J337" s="4">
        <v>-10</v>
      </c>
      <c r="K337" s="4">
        <v>0</v>
      </c>
      <c r="L337" s="4">
        <v>10</v>
      </c>
      <c r="M337" s="4">
        <v>10</v>
      </c>
      <c r="N337" s="4"/>
      <c r="O337" s="56">
        <v>2</v>
      </c>
      <c r="P337" s="56" t="s">
        <v>74</v>
      </c>
      <c r="Q337" s="56">
        <v>3</v>
      </c>
      <c r="R337" s="56">
        <v>13</v>
      </c>
      <c r="S337" s="56">
        <v>5</v>
      </c>
      <c r="T337" s="2"/>
    </row>
    <row r="338" spans="1:20" ht="12.95" customHeight="1" x14ac:dyDescent="0.2">
      <c r="A338" s="22" t="s">
        <v>177</v>
      </c>
      <c r="B338" s="36">
        <v>324</v>
      </c>
      <c r="C338" s="36">
        <v>275</v>
      </c>
      <c r="D338" s="36">
        <v>312</v>
      </c>
      <c r="E338" s="7"/>
      <c r="F338" s="24">
        <f t="shared" ref="F338:F343" si="72">B338-AVERAGE(C338:D338)</f>
        <v>30.5</v>
      </c>
      <c r="G338" s="24">
        <f t="shared" si="52"/>
        <v>30</v>
      </c>
      <c r="I338" s="4">
        <v>30</v>
      </c>
      <c r="J338" s="4">
        <v>-10</v>
      </c>
      <c r="K338" s="4">
        <v>-10</v>
      </c>
      <c r="L338" s="4">
        <v>10</v>
      </c>
      <c r="M338" s="4">
        <v>40</v>
      </c>
      <c r="N338" s="4"/>
      <c r="O338" s="56">
        <v>10</v>
      </c>
      <c r="P338" s="56" t="s">
        <v>74</v>
      </c>
      <c r="Q338" s="56" t="s">
        <v>74</v>
      </c>
      <c r="R338" s="56">
        <v>10</v>
      </c>
      <c r="S338" s="56">
        <v>44</v>
      </c>
      <c r="T338" s="2"/>
    </row>
    <row r="339" spans="1:20" ht="12.95" customHeight="1" x14ac:dyDescent="0.2">
      <c r="A339" s="51" t="s">
        <v>185</v>
      </c>
      <c r="B339" s="36">
        <v>327</v>
      </c>
      <c r="C339" s="36">
        <v>262</v>
      </c>
      <c r="D339" s="36">
        <v>296</v>
      </c>
      <c r="E339" s="7"/>
      <c r="F339" s="24">
        <f t="shared" si="72"/>
        <v>48</v>
      </c>
      <c r="G339" s="24">
        <f t="shared" si="52"/>
        <v>50</v>
      </c>
      <c r="H339" s="8"/>
      <c r="I339" s="4">
        <v>50</v>
      </c>
      <c r="J339" s="4">
        <v>10</v>
      </c>
      <c r="K339" s="4">
        <v>20</v>
      </c>
      <c r="L339" s="4">
        <v>10</v>
      </c>
      <c r="M339" s="4">
        <v>20</v>
      </c>
      <c r="N339" s="4"/>
      <c r="O339" s="56">
        <v>17</v>
      </c>
      <c r="P339" s="56">
        <v>10</v>
      </c>
      <c r="Q339" s="56">
        <v>39</v>
      </c>
      <c r="R339" s="56">
        <v>7</v>
      </c>
      <c r="S339" s="56">
        <v>19</v>
      </c>
      <c r="T339" s="2"/>
    </row>
    <row r="340" spans="1:20" ht="12.95" customHeight="1" x14ac:dyDescent="0.2">
      <c r="A340" s="51" t="s">
        <v>190</v>
      </c>
      <c r="B340" s="36">
        <v>316</v>
      </c>
      <c r="C340" s="36">
        <v>289</v>
      </c>
      <c r="D340" s="36">
        <v>385</v>
      </c>
      <c r="E340" s="7"/>
      <c r="F340" s="24">
        <f t="shared" si="72"/>
        <v>-21</v>
      </c>
      <c r="G340" s="24">
        <f t="shared" si="52"/>
        <v>-20</v>
      </c>
      <c r="H340" s="19"/>
      <c r="I340" s="4">
        <v>-20</v>
      </c>
      <c r="J340" s="4">
        <v>10</v>
      </c>
      <c r="K340" s="4">
        <v>10</v>
      </c>
      <c r="L340" s="4">
        <v>-10</v>
      </c>
      <c r="M340" s="4">
        <v>-20</v>
      </c>
      <c r="N340" s="4"/>
      <c r="O340" s="56" t="s">
        <v>74</v>
      </c>
      <c r="P340" s="56">
        <v>14</v>
      </c>
      <c r="Q340" s="56">
        <v>8</v>
      </c>
      <c r="R340" s="56" t="s">
        <v>74</v>
      </c>
      <c r="S340" s="56" t="s">
        <v>74</v>
      </c>
      <c r="T340" s="2"/>
    </row>
    <row r="341" spans="1:20" ht="12.95" customHeight="1" x14ac:dyDescent="0.2">
      <c r="A341" s="51" t="s">
        <v>187</v>
      </c>
      <c r="B341" s="36">
        <v>372</v>
      </c>
      <c r="C341" s="36">
        <v>264</v>
      </c>
      <c r="D341" s="36">
        <v>292</v>
      </c>
      <c r="E341" s="7"/>
      <c r="F341" s="24">
        <f t="shared" si="72"/>
        <v>94</v>
      </c>
      <c r="G341" s="24">
        <f t="shared" si="52"/>
        <v>90</v>
      </c>
      <c r="H341" s="8"/>
      <c r="I341" s="4">
        <v>90</v>
      </c>
      <c r="J341" s="4">
        <v>20</v>
      </c>
      <c r="K341" s="4">
        <v>20</v>
      </c>
      <c r="L341" s="4">
        <v>20</v>
      </c>
      <c r="M341" s="4">
        <v>30</v>
      </c>
      <c r="N341" s="4"/>
      <c r="O341" s="56">
        <v>34</v>
      </c>
      <c r="P341" s="56">
        <v>40</v>
      </c>
      <c r="Q341" s="56">
        <v>36</v>
      </c>
      <c r="R341" s="56">
        <v>24</v>
      </c>
      <c r="S341" s="56">
        <v>39</v>
      </c>
      <c r="T341" s="2"/>
    </row>
    <row r="342" spans="1:20" ht="12.95" customHeight="1" x14ac:dyDescent="0.2">
      <c r="A342" s="51" t="s">
        <v>210</v>
      </c>
      <c r="B342" s="36">
        <v>349</v>
      </c>
      <c r="C342" s="36">
        <v>342</v>
      </c>
      <c r="D342" s="36">
        <v>322</v>
      </c>
      <c r="E342" s="7"/>
      <c r="F342" s="24">
        <f t="shared" si="72"/>
        <v>17</v>
      </c>
      <c r="G342" s="24">
        <f t="shared" ref="G342:G343" si="73">ROUND(F342,-1)</f>
        <v>20</v>
      </c>
      <c r="H342" s="8"/>
      <c r="I342" s="4">
        <v>20</v>
      </c>
      <c r="J342" s="4">
        <v>-10</v>
      </c>
      <c r="K342" s="4">
        <v>10</v>
      </c>
      <c r="L342" s="4">
        <v>0</v>
      </c>
      <c r="M342" s="4">
        <v>10</v>
      </c>
      <c r="N342" s="4"/>
      <c r="O342" s="56">
        <v>5</v>
      </c>
      <c r="P342" s="56" t="s">
        <v>74</v>
      </c>
      <c r="Q342" s="56">
        <v>20</v>
      </c>
      <c r="R342" s="56">
        <v>0</v>
      </c>
      <c r="S342" s="56">
        <v>10</v>
      </c>
      <c r="T342" s="2"/>
    </row>
    <row r="343" spans="1:20" ht="12.95" customHeight="1" x14ac:dyDescent="0.2">
      <c r="A343" s="51" t="s">
        <v>232</v>
      </c>
      <c r="B343" s="36">
        <v>381</v>
      </c>
      <c r="C343" s="36">
        <v>344</v>
      </c>
      <c r="D343" s="36">
        <v>295</v>
      </c>
      <c r="E343" s="7"/>
      <c r="F343" s="24">
        <f t="shared" si="72"/>
        <v>61.5</v>
      </c>
      <c r="G343" s="24">
        <f t="shared" si="73"/>
        <v>60</v>
      </c>
      <c r="H343" s="8"/>
      <c r="I343" s="4">
        <v>60</v>
      </c>
      <c r="J343" s="4">
        <v>-10</v>
      </c>
      <c r="K343" s="4">
        <v>10</v>
      </c>
      <c r="L343" s="4">
        <v>30</v>
      </c>
      <c r="M343" s="4">
        <v>20</v>
      </c>
      <c r="N343" s="4"/>
      <c r="O343" s="56">
        <v>19</v>
      </c>
      <c r="P343" s="56" t="s">
        <v>74</v>
      </c>
      <c r="Q343" s="56">
        <v>14</v>
      </c>
      <c r="R343" s="56">
        <v>35</v>
      </c>
      <c r="S343" s="56">
        <v>26</v>
      </c>
      <c r="T343" s="2"/>
    </row>
    <row r="344" spans="1:20" ht="12.95" customHeight="1" x14ac:dyDescent="0.2">
      <c r="A344" s="51" t="s">
        <v>237</v>
      </c>
      <c r="B344" s="36">
        <v>296</v>
      </c>
      <c r="C344" s="36">
        <v>281</v>
      </c>
      <c r="D344" s="36">
        <v>322</v>
      </c>
      <c r="E344" s="7"/>
      <c r="F344" s="24">
        <f t="shared" ref="F344" si="74">B344-AVERAGE(C344:D344)</f>
        <v>-5.5</v>
      </c>
      <c r="G344" s="24">
        <f t="shared" ref="G344" si="75">ROUND(F344,-1)</f>
        <v>-10</v>
      </c>
      <c r="H344" s="8"/>
      <c r="I344" s="4">
        <v>-10</v>
      </c>
      <c r="J344" s="4">
        <v>10</v>
      </c>
      <c r="K344" s="4">
        <v>-10</v>
      </c>
      <c r="L344" s="4">
        <v>10</v>
      </c>
      <c r="M344" s="4">
        <v>-10</v>
      </c>
      <c r="N344" s="4"/>
      <c r="O344" s="56" t="s">
        <v>74</v>
      </c>
      <c r="P344" s="56">
        <v>9</v>
      </c>
      <c r="Q344" s="56" t="s">
        <v>74</v>
      </c>
      <c r="R344" s="56">
        <v>17</v>
      </c>
      <c r="S344" s="56" t="s">
        <v>74</v>
      </c>
      <c r="T344" s="2"/>
    </row>
    <row r="345" spans="1:20" s="8" customFormat="1" ht="12.95" customHeight="1" x14ac:dyDescent="0.2">
      <c r="A345" s="22"/>
      <c r="B345" s="24"/>
      <c r="C345" s="24"/>
      <c r="D345" s="24"/>
      <c r="E345" s="7"/>
      <c r="F345" s="24"/>
      <c r="G345" s="24"/>
      <c r="H345" s="2"/>
      <c r="I345" s="2"/>
      <c r="J345" s="2"/>
      <c r="K345" s="17"/>
      <c r="L345" s="2"/>
      <c r="M345" s="17"/>
      <c r="N345" s="17"/>
      <c r="O345" s="104"/>
      <c r="P345" s="104"/>
      <c r="Q345" s="104"/>
      <c r="R345" s="104"/>
      <c r="S345" s="104"/>
    </row>
    <row r="346" spans="1:20" s="19" customFormat="1" ht="12.95" customHeight="1" x14ac:dyDescent="0.2">
      <c r="A346" s="62" t="s">
        <v>104</v>
      </c>
      <c r="B346" s="24"/>
      <c r="C346" s="24"/>
      <c r="D346" s="24"/>
      <c r="E346" s="7"/>
      <c r="F346" s="24"/>
      <c r="G346" s="24"/>
      <c r="H346" s="8"/>
      <c r="I346" s="2"/>
      <c r="J346" s="2"/>
      <c r="K346" s="17"/>
      <c r="L346" s="2"/>
      <c r="M346" s="17"/>
      <c r="N346" s="17"/>
      <c r="O346" s="104"/>
      <c r="P346" s="104"/>
      <c r="Q346" s="104"/>
      <c r="R346" s="104"/>
      <c r="S346" s="104"/>
    </row>
    <row r="347" spans="1:20" ht="11.45" customHeight="1" x14ac:dyDescent="0.2">
      <c r="A347" s="8"/>
      <c r="B347" s="181" t="s">
        <v>92</v>
      </c>
      <c r="C347" s="181"/>
      <c r="D347" s="181"/>
      <c r="E347" s="52"/>
      <c r="F347" s="105"/>
      <c r="G347" s="105"/>
      <c r="I347" s="8"/>
      <c r="K347" s="17"/>
      <c r="L347" s="2"/>
      <c r="M347" s="17"/>
      <c r="N347" s="17"/>
      <c r="O347" s="104"/>
      <c r="T347" s="2"/>
    </row>
    <row r="348" spans="1:20" ht="27.6" customHeight="1" x14ac:dyDescent="0.2">
      <c r="A348" s="8"/>
      <c r="B348" s="220" t="s">
        <v>122</v>
      </c>
      <c r="C348" s="220" t="s">
        <v>123</v>
      </c>
      <c r="D348" s="220" t="s">
        <v>94</v>
      </c>
      <c r="E348" s="108"/>
      <c r="F348" s="221" t="s">
        <v>221</v>
      </c>
      <c r="G348" s="221"/>
      <c r="I348" s="217" t="s">
        <v>128</v>
      </c>
      <c r="J348" s="217"/>
      <c r="K348" s="217"/>
      <c r="L348" s="217"/>
      <c r="M348" s="217"/>
      <c r="N348" s="9"/>
      <c r="O348" s="218" t="s">
        <v>127</v>
      </c>
      <c r="P348" s="218"/>
      <c r="Q348" s="218"/>
      <c r="R348" s="218"/>
      <c r="S348" s="218"/>
      <c r="T348" s="2"/>
    </row>
    <row r="349" spans="1:20" ht="17.100000000000001" customHeight="1" x14ac:dyDescent="0.2">
      <c r="A349" s="8"/>
      <c r="B349" s="220"/>
      <c r="C349" s="220"/>
      <c r="D349" s="220"/>
      <c r="E349" s="109"/>
      <c r="F349" s="52" t="s">
        <v>219</v>
      </c>
      <c r="G349" s="52" t="s">
        <v>220</v>
      </c>
      <c r="I349" s="19" t="s">
        <v>4</v>
      </c>
      <c r="J349" s="19" t="s">
        <v>0</v>
      </c>
      <c r="K349" s="19" t="s">
        <v>1</v>
      </c>
      <c r="L349" s="19" t="s">
        <v>2</v>
      </c>
      <c r="M349" s="19" t="s">
        <v>3</v>
      </c>
      <c r="N349" s="19"/>
      <c r="O349" s="18" t="s">
        <v>4</v>
      </c>
      <c r="P349" s="18" t="s">
        <v>0</v>
      </c>
      <c r="Q349" s="18" t="s">
        <v>1</v>
      </c>
      <c r="R349" s="18" t="s">
        <v>2</v>
      </c>
      <c r="S349" s="18" t="s">
        <v>3</v>
      </c>
      <c r="T349" s="2"/>
    </row>
    <row r="350" spans="1:20" ht="12.95" customHeight="1" x14ac:dyDescent="0.2">
      <c r="A350" t="s">
        <v>25</v>
      </c>
      <c r="B350" s="24">
        <v>351</v>
      </c>
      <c r="C350" s="24">
        <v>293</v>
      </c>
      <c r="D350" s="24">
        <v>319</v>
      </c>
      <c r="E350" s="7"/>
      <c r="F350" s="24">
        <v>45</v>
      </c>
      <c r="G350" s="24">
        <v>50</v>
      </c>
      <c r="H350" s="8"/>
      <c r="I350" s="4">
        <v>50</v>
      </c>
      <c r="J350" s="4">
        <v>10</v>
      </c>
      <c r="K350" s="4">
        <v>10</v>
      </c>
      <c r="L350" s="4">
        <v>10</v>
      </c>
      <c r="M350" s="4">
        <v>10</v>
      </c>
      <c r="N350" s="4"/>
      <c r="O350" s="56">
        <v>15</v>
      </c>
      <c r="P350" s="56">
        <v>23</v>
      </c>
      <c r="Q350" s="56">
        <v>19</v>
      </c>
      <c r="R350" s="56">
        <v>10</v>
      </c>
      <c r="S350" s="56">
        <v>13</v>
      </c>
      <c r="T350" s="2"/>
    </row>
    <row r="351" spans="1:20" ht="12.95" customHeight="1" x14ac:dyDescent="0.2">
      <c r="A351" s="50" t="s">
        <v>26</v>
      </c>
      <c r="B351" s="24">
        <v>346</v>
      </c>
      <c r="C351" s="24">
        <v>316</v>
      </c>
      <c r="D351" s="24">
        <v>332</v>
      </c>
      <c r="E351" s="7"/>
      <c r="F351" s="24">
        <v>22</v>
      </c>
      <c r="G351" s="24">
        <v>20</v>
      </c>
      <c r="H351" s="8"/>
      <c r="I351" s="4">
        <v>20</v>
      </c>
      <c r="J351" s="4">
        <v>10</v>
      </c>
      <c r="K351" s="4">
        <v>-10</v>
      </c>
      <c r="L351" s="4">
        <v>0</v>
      </c>
      <c r="M351" s="4">
        <v>10</v>
      </c>
      <c r="N351" s="4"/>
      <c r="O351" s="56">
        <v>7</v>
      </c>
      <c r="P351" s="56">
        <v>28</v>
      </c>
      <c r="Q351" s="56" t="s">
        <v>74</v>
      </c>
      <c r="R351" s="56">
        <v>0</v>
      </c>
      <c r="S351" s="56">
        <v>13</v>
      </c>
      <c r="T351" s="2"/>
    </row>
    <row r="352" spans="1:20" ht="12.95" customHeight="1" x14ac:dyDescent="0.2">
      <c r="A352" s="50" t="s">
        <v>27</v>
      </c>
      <c r="B352" s="24">
        <v>330</v>
      </c>
      <c r="C352" s="24">
        <v>316</v>
      </c>
      <c r="D352" s="24">
        <v>320</v>
      </c>
      <c r="E352" s="7"/>
      <c r="F352" s="24">
        <v>12</v>
      </c>
      <c r="G352" s="24">
        <v>10</v>
      </c>
      <c r="H352" s="8"/>
      <c r="I352" s="4">
        <v>10</v>
      </c>
      <c r="J352" s="4">
        <v>10</v>
      </c>
      <c r="K352" s="4">
        <v>0</v>
      </c>
      <c r="L352" s="4">
        <v>-10</v>
      </c>
      <c r="M352" s="4">
        <v>10</v>
      </c>
      <c r="N352" s="4"/>
      <c r="O352" s="56">
        <v>4</v>
      </c>
      <c r="P352" s="56">
        <v>12</v>
      </c>
      <c r="Q352" s="56">
        <v>8</v>
      </c>
      <c r="R352" s="56" t="s">
        <v>74</v>
      </c>
      <c r="S352" s="56">
        <v>10</v>
      </c>
      <c r="T352" s="2"/>
    </row>
    <row r="353" spans="1:20" ht="12.95" customHeight="1" x14ac:dyDescent="0.2">
      <c r="A353" s="50" t="s">
        <v>118</v>
      </c>
      <c r="B353" s="24">
        <v>352</v>
      </c>
      <c r="C353" s="24">
        <v>299</v>
      </c>
      <c r="D353" s="24">
        <v>275</v>
      </c>
      <c r="E353" s="7"/>
      <c r="F353" s="24">
        <v>65</v>
      </c>
      <c r="G353" s="24">
        <v>70</v>
      </c>
      <c r="H353" s="8"/>
      <c r="I353" s="4">
        <v>70</v>
      </c>
      <c r="J353" s="4">
        <v>10</v>
      </c>
      <c r="K353" s="4">
        <v>10</v>
      </c>
      <c r="L353" s="4">
        <v>30</v>
      </c>
      <c r="M353" s="4">
        <v>20</v>
      </c>
      <c r="N353" s="4"/>
      <c r="O353" s="56">
        <v>23</v>
      </c>
      <c r="P353" s="56">
        <v>18</v>
      </c>
      <c r="Q353" s="56">
        <v>11</v>
      </c>
      <c r="R353" s="56">
        <v>29</v>
      </c>
      <c r="S353" s="56">
        <v>25</v>
      </c>
      <c r="T353" s="2"/>
    </row>
    <row r="354" spans="1:20" ht="12.95" customHeight="1" x14ac:dyDescent="0.2">
      <c r="A354" s="50" t="s">
        <v>141</v>
      </c>
      <c r="B354" s="24">
        <v>399</v>
      </c>
      <c r="C354" s="24">
        <v>298</v>
      </c>
      <c r="D354" s="24">
        <v>318</v>
      </c>
      <c r="E354" s="7"/>
      <c r="F354" s="24">
        <v>91</v>
      </c>
      <c r="G354" s="24">
        <v>90</v>
      </c>
      <c r="H354" s="8"/>
      <c r="I354" s="4">
        <v>90</v>
      </c>
      <c r="J354" s="4">
        <v>0</v>
      </c>
      <c r="K354" s="4">
        <v>20</v>
      </c>
      <c r="L354" s="4">
        <v>20</v>
      </c>
      <c r="M354" s="4">
        <v>50</v>
      </c>
      <c r="N354" s="4"/>
      <c r="O354" s="56">
        <v>30</v>
      </c>
      <c r="P354" s="56">
        <v>4</v>
      </c>
      <c r="Q354" s="56">
        <v>32</v>
      </c>
      <c r="R354" s="56">
        <v>23</v>
      </c>
      <c r="S354" s="56">
        <v>44</v>
      </c>
      <c r="T354" s="2"/>
    </row>
    <row r="355" spans="1:20" ht="12.95" customHeight="1" x14ac:dyDescent="0.2">
      <c r="A355" s="50" t="s">
        <v>162</v>
      </c>
      <c r="B355" s="24">
        <v>387</v>
      </c>
      <c r="C355" s="24">
        <v>342</v>
      </c>
      <c r="D355" s="24">
        <v>298</v>
      </c>
      <c r="E355" s="7"/>
      <c r="F355" s="24">
        <v>67</v>
      </c>
      <c r="G355" s="24">
        <v>70</v>
      </c>
      <c r="H355" s="8"/>
      <c r="I355" s="4">
        <v>70</v>
      </c>
      <c r="J355" s="4">
        <v>0</v>
      </c>
      <c r="K355" s="4">
        <v>10</v>
      </c>
      <c r="L355" s="4">
        <v>20</v>
      </c>
      <c r="M355" s="4">
        <v>40</v>
      </c>
      <c r="N355" s="4"/>
      <c r="O355" s="56">
        <v>21</v>
      </c>
      <c r="P355" s="56" t="s">
        <v>74</v>
      </c>
      <c r="Q355" s="56">
        <v>18</v>
      </c>
      <c r="R355" s="56">
        <v>18</v>
      </c>
      <c r="S355" s="56">
        <v>37</v>
      </c>
      <c r="T355" s="2"/>
    </row>
    <row r="356" spans="1:20" ht="12.95" customHeight="1" x14ac:dyDescent="0.2">
      <c r="A356" s="50" t="s">
        <v>165</v>
      </c>
      <c r="B356" s="24">
        <v>368</v>
      </c>
      <c r="C356" s="24">
        <v>312</v>
      </c>
      <c r="D356" s="24">
        <v>306</v>
      </c>
      <c r="E356" s="7"/>
      <c r="F356" s="24">
        <v>59</v>
      </c>
      <c r="G356" s="24">
        <v>60</v>
      </c>
      <c r="H356" s="8"/>
      <c r="I356" s="4">
        <v>60</v>
      </c>
      <c r="J356" s="4">
        <v>0</v>
      </c>
      <c r="K356" s="4">
        <v>0</v>
      </c>
      <c r="L356" s="4">
        <v>20</v>
      </c>
      <c r="M356" s="4">
        <v>50</v>
      </c>
      <c r="N356" s="4"/>
      <c r="O356" s="56">
        <v>19</v>
      </c>
      <c r="P356" s="56" t="s">
        <v>74</v>
      </c>
      <c r="Q356" s="56" t="s">
        <v>74</v>
      </c>
      <c r="R356" s="56">
        <v>22</v>
      </c>
      <c r="S356" s="56">
        <v>44</v>
      </c>
      <c r="T356" s="2"/>
    </row>
    <row r="357" spans="1:20" ht="12.95" customHeight="1" x14ac:dyDescent="0.2">
      <c r="A357" s="22" t="s">
        <v>177</v>
      </c>
      <c r="B357" s="36">
        <v>400</v>
      </c>
      <c r="C357" s="36">
        <v>315</v>
      </c>
      <c r="D357" s="36">
        <v>335</v>
      </c>
      <c r="E357" s="7"/>
      <c r="F357" s="24">
        <f t="shared" ref="F357:F362" si="76">B357-AVERAGE(C357:D357)</f>
        <v>75</v>
      </c>
      <c r="G357" s="24">
        <f t="shared" si="52"/>
        <v>80</v>
      </c>
      <c r="H357" s="8"/>
      <c r="I357" s="4">
        <v>80</v>
      </c>
      <c r="J357" s="4">
        <v>10</v>
      </c>
      <c r="K357" s="4">
        <v>20</v>
      </c>
      <c r="L357" s="4">
        <v>20</v>
      </c>
      <c r="M357" s="4">
        <v>30</v>
      </c>
      <c r="N357" s="4"/>
      <c r="O357" s="56">
        <v>23</v>
      </c>
      <c r="P357" s="56">
        <v>15</v>
      </c>
      <c r="Q357" s="56">
        <v>28</v>
      </c>
      <c r="R357" s="56">
        <v>14</v>
      </c>
      <c r="S357" s="56">
        <v>34</v>
      </c>
      <c r="T357" s="2"/>
    </row>
    <row r="358" spans="1:20" ht="12.95" customHeight="1" x14ac:dyDescent="0.2">
      <c r="A358" s="51" t="s">
        <v>185</v>
      </c>
      <c r="B358" s="36">
        <v>399</v>
      </c>
      <c r="C358" s="36">
        <v>336</v>
      </c>
      <c r="D358" s="36">
        <v>311</v>
      </c>
      <c r="E358" s="7"/>
      <c r="F358" s="24">
        <f t="shared" si="76"/>
        <v>75.5</v>
      </c>
      <c r="G358" s="24">
        <f t="shared" si="52"/>
        <v>80</v>
      </c>
      <c r="H358" s="8"/>
      <c r="I358" s="4">
        <v>80</v>
      </c>
      <c r="J358" s="4">
        <v>-10</v>
      </c>
      <c r="K358" s="4">
        <v>20</v>
      </c>
      <c r="L358" s="4">
        <v>20</v>
      </c>
      <c r="M358" s="4">
        <v>40</v>
      </c>
      <c r="N358" s="4"/>
      <c r="O358" s="56">
        <v>23</v>
      </c>
      <c r="P358" s="56" t="s">
        <v>74</v>
      </c>
      <c r="Q358" s="56">
        <v>34</v>
      </c>
      <c r="R358" s="56">
        <v>23</v>
      </c>
      <c r="S358" s="56">
        <v>35</v>
      </c>
      <c r="T358" s="2"/>
    </row>
    <row r="359" spans="1:20" ht="12.95" customHeight="1" x14ac:dyDescent="0.2">
      <c r="A359" s="51" t="s">
        <v>190</v>
      </c>
      <c r="B359" s="36">
        <v>376</v>
      </c>
      <c r="C359" s="36">
        <v>344</v>
      </c>
      <c r="D359" s="36">
        <v>350</v>
      </c>
      <c r="E359" s="7"/>
      <c r="F359" s="24">
        <f t="shared" si="76"/>
        <v>29</v>
      </c>
      <c r="G359" s="24">
        <f t="shared" si="52"/>
        <v>30</v>
      </c>
      <c r="H359" s="19"/>
      <c r="I359" s="4">
        <v>30</v>
      </c>
      <c r="J359" s="4">
        <v>10</v>
      </c>
      <c r="K359" s="4">
        <v>-10</v>
      </c>
      <c r="L359" s="4">
        <v>0</v>
      </c>
      <c r="M359" s="4">
        <v>30</v>
      </c>
      <c r="N359" s="4"/>
      <c r="O359" s="56">
        <v>8</v>
      </c>
      <c r="P359" s="56">
        <v>16</v>
      </c>
      <c r="Q359" s="56" t="s">
        <v>74</v>
      </c>
      <c r="R359" s="56" t="s">
        <v>74</v>
      </c>
      <c r="S359" s="56">
        <v>26</v>
      </c>
      <c r="T359" s="2"/>
    </row>
    <row r="360" spans="1:20" ht="12.95" customHeight="1" x14ac:dyDescent="0.2">
      <c r="A360" s="51" t="s">
        <v>187</v>
      </c>
      <c r="B360" s="36">
        <v>357</v>
      </c>
      <c r="C360" s="36">
        <v>321</v>
      </c>
      <c r="D360" s="36">
        <v>343</v>
      </c>
      <c r="E360" s="7"/>
      <c r="F360" s="24">
        <f t="shared" si="76"/>
        <v>25</v>
      </c>
      <c r="G360" s="24">
        <f t="shared" si="52"/>
        <v>30</v>
      </c>
      <c r="H360" s="8"/>
      <c r="I360" s="4">
        <v>30</v>
      </c>
      <c r="J360" s="4">
        <v>10</v>
      </c>
      <c r="K360" s="4">
        <v>-10</v>
      </c>
      <c r="L360" s="4">
        <v>30</v>
      </c>
      <c r="M360" s="4">
        <v>0</v>
      </c>
      <c r="N360" s="4"/>
      <c r="O360" s="56">
        <v>8</v>
      </c>
      <c r="P360" s="56">
        <v>24</v>
      </c>
      <c r="Q360" s="56" t="s">
        <v>74</v>
      </c>
      <c r="R360" s="56">
        <v>26</v>
      </c>
      <c r="S360" s="56" t="s">
        <v>74</v>
      </c>
      <c r="T360" s="2"/>
    </row>
    <row r="361" spans="1:20" ht="12.95" customHeight="1" x14ac:dyDescent="0.2">
      <c r="A361" s="51" t="s">
        <v>210</v>
      </c>
      <c r="B361" s="36">
        <v>412</v>
      </c>
      <c r="C361" s="36">
        <v>432</v>
      </c>
      <c r="D361" s="36">
        <v>374</v>
      </c>
      <c r="E361" s="7"/>
      <c r="F361" s="24">
        <f t="shared" si="76"/>
        <v>9</v>
      </c>
      <c r="G361" s="24">
        <f t="shared" ref="G361:G362" si="77">ROUND(F361,-1)</f>
        <v>10</v>
      </c>
      <c r="H361" s="8"/>
      <c r="I361" s="4">
        <v>10</v>
      </c>
      <c r="J361" s="4">
        <v>10</v>
      </c>
      <c r="K361" s="4">
        <v>0</v>
      </c>
      <c r="L361" s="4">
        <v>0</v>
      </c>
      <c r="M361" s="4">
        <v>0</v>
      </c>
      <c r="N361" s="4"/>
      <c r="O361" s="56">
        <v>2</v>
      </c>
      <c r="P361" s="56">
        <v>23</v>
      </c>
      <c r="Q361" s="56">
        <v>2</v>
      </c>
      <c r="R361" s="56" t="s">
        <v>74</v>
      </c>
      <c r="S361" s="56" t="s">
        <v>74</v>
      </c>
      <c r="T361" s="2"/>
    </row>
    <row r="362" spans="1:20" ht="12.95" customHeight="1" x14ac:dyDescent="0.2">
      <c r="A362" s="51" t="s">
        <v>232</v>
      </c>
      <c r="B362" s="36">
        <v>483</v>
      </c>
      <c r="C362" s="36">
        <v>362</v>
      </c>
      <c r="D362" s="36">
        <v>348</v>
      </c>
      <c r="E362" s="7"/>
      <c r="F362" s="24">
        <f t="shared" si="76"/>
        <v>128</v>
      </c>
      <c r="G362" s="24">
        <f t="shared" si="77"/>
        <v>130</v>
      </c>
      <c r="H362" s="8"/>
      <c r="I362" s="4">
        <v>130</v>
      </c>
      <c r="J362" s="4">
        <v>20</v>
      </c>
      <c r="K362" s="4">
        <v>30</v>
      </c>
      <c r="L362" s="4">
        <v>30</v>
      </c>
      <c r="M362" s="4">
        <v>60</v>
      </c>
      <c r="N362" s="4"/>
      <c r="O362" s="56">
        <v>36</v>
      </c>
      <c r="P362" s="56">
        <v>33</v>
      </c>
      <c r="Q362" s="56">
        <v>53</v>
      </c>
      <c r="R362" s="56">
        <v>21</v>
      </c>
      <c r="S362" s="56">
        <v>46</v>
      </c>
      <c r="T362" s="2"/>
    </row>
    <row r="363" spans="1:20" ht="12.95" customHeight="1" x14ac:dyDescent="0.2">
      <c r="A363" s="51" t="s">
        <v>237</v>
      </c>
      <c r="B363" s="36">
        <v>394</v>
      </c>
      <c r="C363" s="36">
        <v>380</v>
      </c>
      <c r="D363" s="36">
        <v>387</v>
      </c>
      <c r="E363" s="7"/>
      <c r="F363" s="24">
        <f t="shared" ref="F363" si="78">B363-AVERAGE(C363:D363)</f>
        <v>10.5</v>
      </c>
      <c r="G363" s="24">
        <f t="shared" ref="G363" si="79">ROUND(F363,-1)</f>
        <v>10</v>
      </c>
      <c r="H363" s="8"/>
      <c r="I363" s="4">
        <v>10</v>
      </c>
      <c r="J363" s="4">
        <v>10</v>
      </c>
      <c r="K363" s="4">
        <v>0</v>
      </c>
      <c r="L363" s="4">
        <v>0</v>
      </c>
      <c r="M363" s="4">
        <v>0</v>
      </c>
      <c r="N363" s="4"/>
      <c r="O363" s="56">
        <v>3</v>
      </c>
      <c r="P363" s="56">
        <v>17</v>
      </c>
      <c r="Q363" s="56" t="s">
        <v>74</v>
      </c>
      <c r="R363" s="56">
        <v>0</v>
      </c>
      <c r="S363" s="56">
        <v>1</v>
      </c>
      <c r="T363" s="2"/>
    </row>
    <row r="364" spans="1:20" s="8" customFormat="1" ht="12.95" customHeight="1" x14ac:dyDescent="0.2">
      <c r="A364" s="22"/>
      <c r="B364" s="24"/>
      <c r="C364" s="24"/>
      <c r="D364" s="24"/>
      <c r="E364" s="7"/>
      <c r="F364" s="24"/>
      <c r="G364" s="24"/>
      <c r="H364" s="2"/>
      <c r="I364" s="2"/>
      <c r="J364" s="2"/>
      <c r="K364" s="17"/>
      <c r="L364" s="2"/>
      <c r="M364" s="17"/>
      <c r="N364" s="17"/>
      <c r="O364" s="104"/>
      <c r="P364" s="104"/>
      <c r="Q364" s="104"/>
      <c r="R364" s="104"/>
      <c r="S364" s="104"/>
    </row>
    <row r="365" spans="1:20" s="8" customFormat="1" ht="12.75" x14ac:dyDescent="0.2">
      <c r="A365" s="8" t="s">
        <v>163</v>
      </c>
      <c r="B365" s="24"/>
      <c r="C365" s="24"/>
      <c r="D365" s="24"/>
      <c r="E365" s="7"/>
      <c r="F365" s="24"/>
      <c r="G365" s="24"/>
      <c r="H365" s="2"/>
      <c r="J365" s="2"/>
      <c r="K365" s="17"/>
      <c r="L365" s="2"/>
      <c r="M365" s="17"/>
      <c r="N365" s="17"/>
      <c r="O365" s="104"/>
      <c r="P365" s="104"/>
      <c r="Q365" s="104"/>
      <c r="R365" s="104"/>
      <c r="S365" s="104"/>
    </row>
    <row r="366" spans="1:20" ht="11.45" customHeight="1" x14ac:dyDescent="0.2">
      <c r="A366" s="8"/>
      <c r="B366" s="181" t="s">
        <v>92</v>
      </c>
      <c r="C366" s="181"/>
      <c r="D366" s="181"/>
      <c r="E366" s="52"/>
      <c r="F366" s="105"/>
      <c r="G366" s="105"/>
      <c r="I366" s="8"/>
      <c r="K366" s="17"/>
      <c r="L366" s="2"/>
      <c r="M366" s="17"/>
      <c r="N366" s="17"/>
      <c r="O366" s="104"/>
      <c r="T366" s="2"/>
    </row>
    <row r="367" spans="1:20" ht="27.6" customHeight="1" x14ac:dyDescent="0.2">
      <c r="A367" s="8"/>
      <c r="B367" s="220" t="s">
        <v>122</v>
      </c>
      <c r="C367" s="220" t="s">
        <v>123</v>
      </c>
      <c r="D367" s="220" t="s">
        <v>94</v>
      </c>
      <c r="E367" s="108"/>
      <c r="F367" s="221" t="s">
        <v>221</v>
      </c>
      <c r="G367" s="221"/>
      <c r="I367" s="217" t="s">
        <v>128</v>
      </c>
      <c r="J367" s="217"/>
      <c r="K367" s="217"/>
      <c r="L367" s="217"/>
      <c r="M367" s="217"/>
      <c r="N367" s="9"/>
      <c r="O367" s="218" t="s">
        <v>127</v>
      </c>
      <c r="P367" s="218"/>
      <c r="Q367" s="218"/>
      <c r="R367" s="218"/>
      <c r="S367" s="218"/>
      <c r="T367" s="2"/>
    </row>
    <row r="368" spans="1:20" ht="17.100000000000001" customHeight="1" x14ac:dyDescent="0.2">
      <c r="A368" s="8"/>
      <c r="B368" s="220"/>
      <c r="C368" s="220"/>
      <c r="D368" s="220"/>
      <c r="E368" s="109"/>
      <c r="F368" s="52" t="s">
        <v>219</v>
      </c>
      <c r="G368" s="52" t="s">
        <v>220</v>
      </c>
      <c r="I368" s="19" t="s">
        <v>4</v>
      </c>
      <c r="J368" s="19" t="s">
        <v>0</v>
      </c>
      <c r="K368" s="19" t="s">
        <v>1</v>
      </c>
      <c r="L368" s="19" t="s">
        <v>2</v>
      </c>
      <c r="M368" s="19" t="s">
        <v>3</v>
      </c>
      <c r="N368" s="19"/>
      <c r="O368" s="18" t="s">
        <v>4</v>
      </c>
      <c r="P368" s="18" t="s">
        <v>0</v>
      </c>
      <c r="Q368" s="18" t="s">
        <v>1</v>
      </c>
      <c r="R368" s="18" t="s">
        <v>2</v>
      </c>
      <c r="S368" s="18" t="s">
        <v>3</v>
      </c>
      <c r="T368" s="2"/>
    </row>
    <row r="369" spans="1:19" s="8" customFormat="1" ht="12.95" customHeight="1" x14ac:dyDescent="0.2">
      <c r="A369" t="s">
        <v>25</v>
      </c>
      <c r="B369" s="24">
        <v>115</v>
      </c>
      <c r="C369" s="24">
        <v>118</v>
      </c>
      <c r="D369" s="24">
        <v>117</v>
      </c>
      <c r="E369" s="7"/>
      <c r="F369" s="24">
        <v>-2.5</v>
      </c>
      <c r="G369" s="24">
        <v>0</v>
      </c>
      <c r="H369" s="2"/>
      <c r="I369" s="4">
        <v>0</v>
      </c>
      <c r="J369" s="4">
        <v>0</v>
      </c>
      <c r="K369" s="4">
        <v>0</v>
      </c>
      <c r="L369" s="4">
        <v>0</v>
      </c>
      <c r="M369" s="4">
        <v>-10</v>
      </c>
      <c r="N369" s="4"/>
      <c r="O369" s="56" t="s">
        <v>74</v>
      </c>
      <c r="P369" s="56" t="s">
        <v>74</v>
      </c>
      <c r="Q369" s="56">
        <v>24</v>
      </c>
      <c r="R369" s="56">
        <v>3</v>
      </c>
      <c r="S369" s="56" t="s">
        <v>74</v>
      </c>
    </row>
    <row r="370" spans="1:19" s="8" customFormat="1" ht="12.95" customHeight="1" x14ac:dyDescent="0.2">
      <c r="A370" s="50" t="s">
        <v>26</v>
      </c>
      <c r="B370" s="24">
        <v>148</v>
      </c>
      <c r="C370" s="24">
        <v>119</v>
      </c>
      <c r="D370" s="24">
        <v>127</v>
      </c>
      <c r="E370" s="7"/>
      <c r="F370" s="24">
        <v>25</v>
      </c>
      <c r="G370" s="24">
        <v>30</v>
      </c>
      <c r="H370" s="2"/>
      <c r="I370" s="4">
        <v>30</v>
      </c>
      <c r="J370" s="4">
        <v>10</v>
      </c>
      <c r="K370" s="4">
        <v>10</v>
      </c>
      <c r="L370" s="4">
        <v>0</v>
      </c>
      <c r="M370" s="4">
        <v>10</v>
      </c>
      <c r="N370" s="4"/>
      <c r="O370" s="56">
        <v>20</v>
      </c>
      <c r="P370" s="56">
        <v>53</v>
      </c>
      <c r="Q370" s="56">
        <v>22</v>
      </c>
      <c r="R370" s="56" t="s">
        <v>74</v>
      </c>
      <c r="S370" s="56">
        <v>29</v>
      </c>
    </row>
    <row r="371" spans="1:19" s="8" customFormat="1" ht="12.95" customHeight="1" x14ac:dyDescent="0.2">
      <c r="A371" s="50" t="s">
        <v>27</v>
      </c>
      <c r="B371" s="24">
        <v>133</v>
      </c>
      <c r="C371" s="24">
        <v>127</v>
      </c>
      <c r="D371" s="24">
        <v>105</v>
      </c>
      <c r="E371" s="7"/>
      <c r="F371" s="24">
        <v>17</v>
      </c>
      <c r="G371" s="24">
        <v>20</v>
      </c>
      <c r="H371" s="2"/>
      <c r="I371" s="4">
        <v>20</v>
      </c>
      <c r="J371" s="4">
        <v>10</v>
      </c>
      <c r="K371" s="4">
        <v>10</v>
      </c>
      <c r="L371" s="4">
        <v>0</v>
      </c>
      <c r="M371" s="4">
        <v>10</v>
      </c>
      <c r="N371" s="4"/>
      <c r="O371" s="56">
        <v>15</v>
      </c>
      <c r="P371" s="56">
        <v>52</v>
      </c>
      <c r="Q371" s="56">
        <v>37</v>
      </c>
      <c r="R371" s="56" t="s">
        <v>74</v>
      </c>
      <c r="S371" s="56">
        <v>15</v>
      </c>
    </row>
    <row r="372" spans="1:19" s="8" customFormat="1" ht="12.95" customHeight="1" x14ac:dyDescent="0.2">
      <c r="A372" s="50" t="s">
        <v>118</v>
      </c>
      <c r="B372" s="24">
        <v>104</v>
      </c>
      <c r="C372" s="24">
        <v>99</v>
      </c>
      <c r="D372" s="24">
        <v>126</v>
      </c>
      <c r="E372" s="7"/>
      <c r="F372" s="24">
        <v>-8.5</v>
      </c>
      <c r="G372" s="24">
        <v>-10</v>
      </c>
      <c r="H372" s="2"/>
      <c r="I372" s="4">
        <v>-10</v>
      </c>
      <c r="J372" s="4">
        <v>0</v>
      </c>
      <c r="K372" s="4">
        <v>-10</v>
      </c>
      <c r="L372" s="4">
        <v>10</v>
      </c>
      <c r="M372" s="4">
        <v>0</v>
      </c>
      <c r="N372" s="4"/>
      <c r="O372" s="56" t="s">
        <v>74</v>
      </c>
      <c r="P372" s="56" t="s">
        <v>74</v>
      </c>
      <c r="Q372" s="56" t="s">
        <v>74</v>
      </c>
      <c r="R372" s="56">
        <v>21</v>
      </c>
      <c r="S372" s="56" t="s">
        <v>74</v>
      </c>
    </row>
    <row r="373" spans="1:19" s="8" customFormat="1" ht="12.95" customHeight="1" x14ac:dyDescent="0.2">
      <c r="A373" s="50" t="s">
        <v>141</v>
      </c>
      <c r="B373" s="24">
        <v>145</v>
      </c>
      <c r="C373" s="24">
        <v>105</v>
      </c>
      <c r="D373" s="24">
        <v>117</v>
      </c>
      <c r="E373" s="7"/>
      <c r="F373" s="24">
        <v>34</v>
      </c>
      <c r="G373" s="24">
        <v>30</v>
      </c>
      <c r="H373" s="2"/>
      <c r="I373" s="4">
        <v>30</v>
      </c>
      <c r="J373" s="4">
        <v>20</v>
      </c>
      <c r="K373" s="4">
        <v>0</v>
      </c>
      <c r="L373" s="4">
        <v>10</v>
      </c>
      <c r="M373" s="4">
        <v>10</v>
      </c>
      <c r="N373" s="4"/>
      <c r="O373" s="56">
        <v>31</v>
      </c>
      <c r="P373" s="56">
        <v>94</v>
      </c>
      <c r="Q373" s="56">
        <v>17</v>
      </c>
      <c r="R373" s="56">
        <v>30</v>
      </c>
      <c r="S373" s="56">
        <v>14</v>
      </c>
    </row>
    <row r="374" spans="1:19" s="8" customFormat="1" ht="12.95" customHeight="1" x14ac:dyDescent="0.2">
      <c r="A374" s="50" t="s">
        <v>162</v>
      </c>
      <c r="B374" s="24">
        <v>138</v>
      </c>
      <c r="C374" s="24">
        <v>91</v>
      </c>
      <c r="D374" s="24">
        <v>109</v>
      </c>
      <c r="E374" s="7"/>
      <c r="F374" s="24">
        <v>38</v>
      </c>
      <c r="G374" s="24">
        <v>40</v>
      </c>
      <c r="H374" s="2"/>
      <c r="I374" s="4">
        <v>40</v>
      </c>
      <c r="J374" s="4">
        <v>10</v>
      </c>
      <c r="K374" s="4">
        <v>10</v>
      </c>
      <c r="L374" s="4">
        <v>10</v>
      </c>
      <c r="M374" s="4">
        <v>10</v>
      </c>
      <c r="N374" s="4"/>
      <c r="O374" s="56">
        <v>38</v>
      </c>
      <c r="P374" s="56">
        <v>44</v>
      </c>
      <c r="Q374" s="56">
        <v>59</v>
      </c>
      <c r="R374" s="56">
        <v>27</v>
      </c>
      <c r="S374" s="56">
        <v>32</v>
      </c>
    </row>
    <row r="375" spans="1:19" s="8" customFormat="1" ht="12.95" customHeight="1" x14ac:dyDescent="0.2">
      <c r="A375" s="50" t="s">
        <v>165</v>
      </c>
      <c r="B375" s="24">
        <v>141</v>
      </c>
      <c r="C375" s="24">
        <v>111</v>
      </c>
      <c r="D375" s="24">
        <v>104</v>
      </c>
      <c r="E375" s="7"/>
      <c r="F375" s="24">
        <v>33.5</v>
      </c>
      <c r="G375" s="24">
        <v>30</v>
      </c>
      <c r="H375" s="2"/>
      <c r="I375" s="4">
        <v>30</v>
      </c>
      <c r="J375" s="4">
        <v>0</v>
      </c>
      <c r="K375" s="4">
        <v>10</v>
      </c>
      <c r="L375" s="4">
        <v>10</v>
      </c>
      <c r="M375" s="4">
        <v>10</v>
      </c>
      <c r="N375" s="4"/>
      <c r="O375" s="56">
        <v>31</v>
      </c>
      <c r="P375" s="56">
        <v>24</v>
      </c>
      <c r="Q375" s="56">
        <v>35</v>
      </c>
      <c r="R375" s="56">
        <v>29</v>
      </c>
      <c r="S375" s="56">
        <v>34</v>
      </c>
    </row>
    <row r="376" spans="1:19" s="8" customFormat="1" ht="12.95" customHeight="1" x14ac:dyDescent="0.2">
      <c r="A376" s="22" t="s">
        <v>177</v>
      </c>
      <c r="B376" s="36">
        <v>139</v>
      </c>
      <c r="C376" s="36">
        <v>108</v>
      </c>
      <c r="D376" s="36">
        <v>104</v>
      </c>
      <c r="E376" s="7"/>
      <c r="F376" s="24">
        <f t="shared" ref="F376:F381" si="80">B376-AVERAGE(C376:D376)</f>
        <v>33</v>
      </c>
      <c r="G376" s="24">
        <f t="shared" si="52"/>
        <v>30</v>
      </c>
      <c r="H376" s="2"/>
      <c r="I376" s="4">
        <v>30</v>
      </c>
      <c r="J376" s="4">
        <v>0</v>
      </c>
      <c r="K376" s="4">
        <v>10</v>
      </c>
      <c r="L376" s="4">
        <v>20</v>
      </c>
      <c r="M376" s="4">
        <v>10</v>
      </c>
      <c r="N376" s="4"/>
      <c r="O376" s="56">
        <v>31</v>
      </c>
      <c r="P376" s="56" t="s">
        <v>74</v>
      </c>
      <c r="Q376" s="56">
        <v>59</v>
      </c>
      <c r="R376" s="56">
        <v>71</v>
      </c>
      <c r="S376" s="56">
        <v>10</v>
      </c>
    </row>
    <row r="377" spans="1:19" s="8" customFormat="1" ht="12.95" customHeight="1" x14ac:dyDescent="0.2">
      <c r="A377" s="51" t="s">
        <v>185</v>
      </c>
      <c r="B377" s="36">
        <v>123</v>
      </c>
      <c r="C377" s="36">
        <v>110</v>
      </c>
      <c r="D377" s="36">
        <v>105</v>
      </c>
      <c r="E377" s="7"/>
      <c r="F377" s="24">
        <f t="shared" si="80"/>
        <v>15.5</v>
      </c>
      <c r="G377" s="24">
        <f t="shared" si="52"/>
        <v>20</v>
      </c>
      <c r="I377" s="4">
        <v>20</v>
      </c>
      <c r="J377" s="4">
        <v>0</v>
      </c>
      <c r="K377" s="4">
        <v>0</v>
      </c>
      <c r="L377" s="4">
        <v>0</v>
      </c>
      <c r="M377" s="4">
        <v>20</v>
      </c>
      <c r="N377" s="4"/>
      <c r="O377" s="56">
        <v>14</v>
      </c>
      <c r="P377" s="56" t="s">
        <v>74</v>
      </c>
      <c r="Q377" s="56" t="s">
        <v>74</v>
      </c>
      <c r="R377" s="56" t="s">
        <v>74</v>
      </c>
      <c r="S377" s="56">
        <v>64</v>
      </c>
    </row>
    <row r="378" spans="1:19" s="8" customFormat="1" ht="12.95" customHeight="1" x14ac:dyDescent="0.2">
      <c r="A378" s="51" t="s">
        <v>190</v>
      </c>
      <c r="B378" s="36">
        <v>144</v>
      </c>
      <c r="C378" s="36">
        <v>123</v>
      </c>
      <c r="D378" s="36">
        <v>109</v>
      </c>
      <c r="E378" s="7"/>
      <c r="F378" s="24">
        <f t="shared" si="80"/>
        <v>28</v>
      </c>
      <c r="G378" s="24">
        <f t="shared" si="52"/>
        <v>30</v>
      </c>
      <c r="H378" s="19"/>
      <c r="I378" s="4">
        <v>30</v>
      </c>
      <c r="J378" s="4">
        <v>0</v>
      </c>
      <c r="K378" s="4">
        <v>10</v>
      </c>
      <c r="L378" s="4">
        <v>10</v>
      </c>
      <c r="M378" s="4">
        <v>10</v>
      </c>
      <c r="N378" s="4"/>
      <c r="O378" s="56">
        <v>24</v>
      </c>
      <c r="P378" s="56" t="s">
        <v>74</v>
      </c>
      <c r="Q378" s="56">
        <v>33</v>
      </c>
      <c r="R378" s="56">
        <v>29</v>
      </c>
      <c r="S378" s="56">
        <v>27</v>
      </c>
    </row>
    <row r="379" spans="1:19" s="8" customFormat="1" ht="12.95" customHeight="1" x14ac:dyDescent="0.2">
      <c r="A379" s="51" t="s">
        <v>187</v>
      </c>
      <c r="B379" s="36">
        <v>135</v>
      </c>
      <c r="C379" s="36">
        <v>113</v>
      </c>
      <c r="D379" s="36">
        <v>127</v>
      </c>
      <c r="E379" s="7"/>
      <c r="F379" s="24">
        <f t="shared" si="80"/>
        <v>15</v>
      </c>
      <c r="G379" s="24">
        <f t="shared" si="52"/>
        <v>20</v>
      </c>
      <c r="I379" s="4">
        <v>20</v>
      </c>
      <c r="J379" s="4">
        <v>10</v>
      </c>
      <c r="K379" s="4">
        <v>-10</v>
      </c>
      <c r="L379" s="4">
        <v>10</v>
      </c>
      <c r="M379" s="4">
        <v>10</v>
      </c>
      <c r="N379" s="4"/>
      <c r="O379" s="56">
        <v>13</v>
      </c>
      <c r="P379" s="56">
        <v>29</v>
      </c>
      <c r="Q379" s="56" t="s">
        <v>74</v>
      </c>
      <c r="R379" s="56">
        <v>14</v>
      </c>
      <c r="S379" s="56">
        <v>30</v>
      </c>
    </row>
    <row r="380" spans="1:19" s="8" customFormat="1" ht="12.95" customHeight="1" x14ac:dyDescent="0.2">
      <c r="A380" s="51" t="s">
        <v>210</v>
      </c>
      <c r="B380" s="36">
        <v>145</v>
      </c>
      <c r="C380" s="36">
        <v>134</v>
      </c>
      <c r="D380" s="36">
        <v>138</v>
      </c>
      <c r="E380" s="7"/>
      <c r="F380" s="24">
        <f t="shared" si="80"/>
        <v>9</v>
      </c>
      <c r="G380" s="24">
        <f t="shared" ref="G380:G381" si="81">ROUND(F380,-1)</f>
        <v>10</v>
      </c>
      <c r="I380" s="4">
        <v>10</v>
      </c>
      <c r="J380" s="4">
        <v>10</v>
      </c>
      <c r="K380" s="4">
        <v>0</v>
      </c>
      <c r="L380" s="4">
        <v>10</v>
      </c>
      <c r="M380" s="4">
        <v>0</v>
      </c>
      <c r="N380" s="4"/>
      <c r="O380" s="56">
        <v>7</v>
      </c>
      <c r="P380" s="56">
        <v>55</v>
      </c>
      <c r="Q380" s="56" t="s">
        <v>74</v>
      </c>
      <c r="R380" s="56">
        <v>14</v>
      </c>
      <c r="S380" s="56" t="s">
        <v>74</v>
      </c>
    </row>
    <row r="381" spans="1:19" s="8" customFormat="1" ht="12.95" customHeight="1" x14ac:dyDescent="0.2">
      <c r="A381" s="51" t="s">
        <v>232</v>
      </c>
      <c r="B381" s="36">
        <v>158</v>
      </c>
      <c r="C381" s="36">
        <v>136</v>
      </c>
      <c r="D381" s="36">
        <v>126</v>
      </c>
      <c r="E381" s="7"/>
      <c r="F381" s="24">
        <f t="shared" si="80"/>
        <v>27</v>
      </c>
      <c r="G381" s="24">
        <f t="shared" si="81"/>
        <v>30</v>
      </c>
      <c r="I381" s="4">
        <v>30</v>
      </c>
      <c r="J381" s="4">
        <v>0</v>
      </c>
      <c r="K381" s="4">
        <v>0</v>
      </c>
      <c r="L381" s="4">
        <v>0</v>
      </c>
      <c r="M381" s="4">
        <v>40</v>
      </c>
      <c r="N381" s="4"/>
      <c r="O381" s="56">
        <v>21</v>
      </c>
      <c r="P381" s="56" t="s">
        <v>74</v>
      </c>
      <c r="Q381" s="56" t="s">
        <v>74</v>
      </c>
      <c r="R381" s="56" t="s">
        <v>74</v>
      </c>
      <c r="S381" s="56">
        <v>84</v>
      </c>
    </row>
    <row r="382" spans="1:19" s="8" customFormat="1" ht="12.95" customHeight="1" x14ac:dyDescent="0.2">
      <c r="A382" s="51" t="s">
        <v>237</v>
      </c>
      <c r="B382" s="36">
        <v>145</v>
      </c>
      <c r="C382" s="36">
        <v>127</v>
      </c>
      <c r="D382" s="36">
        <v>118</v>
      </c>
      <c r="E382" s="7"/>
      <c r="F382" s="24">
        <f t="shared" ref="F382" si="82">B382-AVERAGE(C382:D382)</f>
        <v>22.5</v>
      </c>
      <c r="G382" s="24">
        <f t="shared" ref="G382" si="83">ROUND(F382,-1)</f>
        <v>20</v>
      </c>
      <c r="I382" s="4">
        <v>20</v>
      </c>
      <c r="J382" s="4">
        <v>0</v>
      </c>
      <c r="K382" s="4">
        <v>10</v>
      </c>
      <c r="L382" s="4">
        <v>0</v>
      </c>
      <c r="M382" s="4">
        <v>10</v>
      </c>
      <c r="N382" s="4"/>
      <c r="O382" s="56">
        <v>18</v>
      </c>
      <c r="P382" s="56" t="s">
        <v>74</v>
      </c>
      <c r="Q382" s="56">
        <v>30</v>
      </c>
      <c r="R382" s="56">
        <v>8</v>
      </c>
      <c r="S382" s="56">
        <v>32</v>
      </c>
    </row>
    <row r="383" spans="1:19" s="8" customFormat="1" ht="12.95" customHeight="1" x14ac:dyDescent="0.2">
      <c r="A383" s="22"/>
      <c r="B383" s="24"/>
      <c r="C383" s="24"/>
      <c r="D383" s="24"/>
      <c r="E383" s="7"/>
      <c r="F383" s="24"/>
      <c r="G383" s="24"/>
      <c r="H383" s="2"/>
      <c r="I383" s="2"/>
      <c r="J383" s="2"/>
      <c r="K383" s="17"/>
      <c r="L383" s="2"/>
      <c r="M383" s="17"/>
      <c r="N383" s="17"/>
      <c r="O383" s="104"/>
      <c r="P383" s="104"/>
      <c r="Q383" s="104"/>
      <c r="R383" s="104"/>
      <c r="S383" s="104"/>
    </row>
    <row r="384" spans="1:19" s="19" customFormat="1" ht="12.95" customHeight="1" x14ac:dyDescent="0.2">
      <c r="A384" s="8" t="s">
        <v>103</v>
      </c>
      <c r="B384" s="24"/>
      <c r="C384" s="24"/>
      <c r="D384" s="24"/>
      <c r="E384" s="7"/>
      <c r="F384" s="24"/>
      <c r="G384" s="24"/>
      <c r="H384" s="2"/>
      <c r="I384" s="8"/>
      <c r="J384" s="8"/>
      <c r="K384" s="17"/>
      <c r="L384" s="2"/>
      <c r="M384" s="17"/>
      <c r="N384" s="17"/>
      <c r="O384" s="104"/>
      <c r="P384" s="104"/>
      <c r="Q384" s="104"/>
      <c r="R384" s="104"/>
      <c r="S384" s="104"/>
    </row>
    <row r="385" spans="1:20" ht="11.45" customHeight="1" x14ac:dyDescent="0.2">
      <c r="A385" s="8"/>
      <c r="B385" s="181" t="s">
        <v>92</v>
      </c>
      <c r="C385" s="181"/>
      <c r="D385" s="181"/>
      <c r="E385" s="52"/>
      <c r="F385" s="105"/>
      <c r="G385" s="105"/>
      <c r="I385" s="8"/>
      <c r="K385" s="17"/>
      <c r="L385" s="2"/>
      <c r="M385" s="17"/>
      <c r="N385" s="17"/>
      <c r="O385" s="104"/>
      <c r="T385" s="2"/>
    </row>
    <row r="386" spans="1:20" ht="27.6" customHeight="1" x14ac:dyDescent="0.2">
      <c r="A386" s="8"/>
      <c r="B386" s="220" t="s">
        <v>122</v>
      </c>
      <c r="C386" s="220" t="s">
        <v>123</v>
      </c>
      <c r="D386" s="220" t="s">
        <v>94</v>
      </c>
      <c r="E386" s="108"/>
      <c r="F386" s="221" t="s">
        <v>221</v>
      </c>
      <c r="G386" s="221"/>
      <c r="I386" s="217" t="s">
        <v>128</v>
      </c>
      <c r="J386" s="217"/>
      <c r="K386" s="217"/>
      <c r="L386" s="217"/>
      <c r="M386" s="217"/>
      <c r="N386" s="9"/>
      <c r="O386" s="218" t="s">
        <v>127</v>
      </c>
      <c r="P386" s="218"/>
      <c r="Q386" s="218"/>
      <c r="R386" s="218"/>
      <c r="S386" s="218"/>
      <c r="T386" s="2"/>
    </row>
    <row r="387" spans="1:20" ht="17.100000000000001" customHeight="1" x14ac:dyDescent="0.2">
      <c r="A387" s="8"/>
      <c r="B387" s="220"/>
      <c r="C387" s="220"/>
      <c r="D387" s="220"/>
      <c r="E387" s="109"/>
      <c r="F387" s="52" t="s">
        <v>219</v>
      </c>
      <c r="G387" s="52" t="s">
        <v>220</v>
      </c>
      <c r="I387" s="19" t="s">
        <v>4</v>
      </c>
      <c r="J387" s="19" t="s">
        <v>0</v>
      </c>
      <c r="K387" s="19" t="s">
        <v>1</v>
      </c>
      <c r="L387" s="19" t="s">
        <v>2</v>
      </c>
      <c r="M387" s="19" t="s">
        <v>3</v>
      </c>
      <c r="N387" s="19"/>
      <c r="O387" s="18" t="s">
        <v>4</v>
      </c>
      <c r="P387" s="18" t="s">
        <v>0</v>
      </c>
      <c r="Q387" s="18" t="s">
        <v>1</v>
      </c>
      <c r="R387" s="18" t="s">
        <v>2</v>
      </c>
      <c r="S387" s="18" t="s">
        <v>3</v>
      </c>
      <c r="T387" s="2"/>
    </row>
    <row r="388" spans="1:20" ht="12.95" customHeight="1" x14ac:dyDescent="0.2">
      <c r="A388" t="s">
        <v>25</v>
      </c>
      <c r="B388" s="24">
        <v>550</v>
      </c>
      <c r="C388" s="24">
        <v>467</v>
      </c>
      <c r="D388" s="24">
        <v>510</v>
      </c>
      <c r="E388" s="7"/>
      <c r="F388" s="24">
        <v>61.5</v>
      </c>
      <c r="G388" s="24">
        <v>60</v>
      </c>
      <c r="I388" s="4">
        <v>60</v>
      </c>
      <c r="J388" s="4">
        <v>20</v>
      </c>
      <c r="K388" s="4">
        <v>10</v>
      </c>
      <c r="L388" s="4">
        <v>20</v>
      </c>
      <c r="M388" s="4">
        <v>20</v>
      </c>
      <c r="N388" s="4"/>
      <c r="O388" s="56">
        <v>13</v>
      </c>
      <c r="P388" s="56">
        <v>20</v>
      </c>
      <c r="Q388" s="56">
        <v>12</v>
      </c>
      <c r="R388" s="56">
        <v>9</v>
      </c>
      <c r="S388" s="56">
        <v>12</v>
      </c>
      <c r="T388" s="2"/>
    </row>
    <row r="389" spans="1:20" ht="12.95" customHeight="1" x14ac:dyDescent="0.2">
      <c r="A389" s="50" t="s">
        <v>26</v>
      </c>
      <c r="B389" s="24">
        <v>516</v>
      </c>
      <c r="C389" s="24">
        <v>478</v>
      </c>
      <c r="D389" s="24">
        <v>514</v>
      </c>
      <c r="E389" s="7"/>
      <c r="F389" s="24">
        <v>20</v>
      </c>
      <c r="G389" s="24">
        <v>20</v>
      </c>
      <c r="I389" s="4">
        <v>20</v>
      </c>
      <c r="J389" s="4">
        <v>-10</v>
      </c>
      <c r="K389" s="4">
        <v>0</v>
      </c>
      <c r="L389" s="4">
        <v>30</v>
      </c>
      <c r="M389" s="4">
        <v>0</v>
      </c>
      <c r="N389" s="4"/>
      <c r="O389" s="56">
        <v>4</v>
      </c>
      <c r="P389" s="56" t="s">
        <v>74</v>
      </c>
      <c r="Q389" s="56">
        <v>3</v>
      </c>
      <c r="R389" s="56">
        <v>20</v>
      </c>
      <c r="S389" s="56">
        <v>0</v>
      </c>
      <c r="T389" s="2"/>
    </row>
    <row r="390" spans="1:20" ht="12.95" customHeight="1" x14ac:dyDescent="0.2">
      <c r="A390" s="50" t="s">
        <v>27</v>
      </c>
      <c r="B390" s="24">
        <v>587</v>
      </c>
      <c r="C390" s="24">
        <v>498</v>
      </c>
      <c r="D390" s="24">
        <v>522</v>
      </c>
      <c r="E390" s="7"/>
      <c r="F390" s="24">
        <v>77</v>
      </c>
      <c r="G390" s="24">
        <v>80</v>
      </c>
      <c r="I390" s="4">
        <v>80</v>
      </c>
      <c r="J390" s="4">
        <v>0</v>
      </c>
      <c r="K390" s="4">
        <v>20</v>
      </c>
      <c r="L390" s="4">
        <v>30</v>
      </c>
      <c r="M390" s="4">
        <v>20</v>
      </c>
      <c r="N390" s="4"/>
      <c r="O390" s="56">
        <v>15</v>
      </c>
      <c r="P390" s="56">
        <v>2</v>
      </c>
      <c r="Q390" s="56">
        <v>21</v>
      </c>
      <c r="R390" s="56">
        <v>20</v>
      </c>
      <c r="S390" s="56">
        <v>15</v>
      </c>
      <c r="T390" s="2"/>
    </row>
    <row r="391" spans="1:20" ht="12.95" customHeight="1" x14ac:dyDescent="0.2">
      <c r="A391" s="50" t="s">
        <v>118</v>
      </c>
      <c r="B391" s="24">
        <v>528</v>
      </c>
      <c r="C391" s="24">
        <v>502</v>
      </c>
      <c r="D391" s="24">
        <v>530</v>
      </c>
      <c r="E391" s="7"/>
      <c r="F391" s="24">
        <v>12</v>
      </c>
      <c r="G391" s="24">
        <v>10</v>
      </c>
      <c r="I391" s="4">
        <v>10</v>
      </c>
      <c r="J391" s="4">
        <v>0</v>
      </c>
      <c r="K391" s="4">
        <v>-10</v>
      </c>
      <c r="L391" s="4">
        <v>0</v>
      </c>
      <c r="M391" s="4">
        <v>30</v>
      </c>
      <c r="N391" s="4"/>
      <c r="O391" s="56">
        <v>2</v>
      </c>
      <c r="P391" s="56" t="s">
        <v>74</v>
      </c>
      <c r="Q391" s="56" t="s">
        <v>74</v>
      </c>
      <c r="R391" s="56">
        <v>2</v>
      </c>
      <c r="S391" s="56">
        <v>19</v>
      </c>
      <c r="T391" s="2"/>
    </row>
    <row r="392" spans="1:20" ht="12.95" customHeight="1" x14ac:dyDescent="0.2">
      <c r="A392" s="50" t="s">
        <v>141</v>
      </c>
      <c r="B392" s="24">
        <v>638</v>
      </c>
      <c r="C392" s="24">
        <v>509</v>
      </c>
      <c r="D392" s="24">
        <v>564</v>
      </c>
      <c r="E392" s="7"/>
      <c r="F392" s="24">
        <v>101.5</v>
      </c>
      <c r="G392" s="24">
        <v>100</v>
      </c>
      <c r="I392" s="4">
        <v>100</v>
      </c>
      <c r="J392" s="4">
        <v>-20</v>
      </c>
      <c r="K392" s="4">
        <v>10</v>
      </c>
      <c r="L392" s="4">
        <v>70</v>
      </c>
      <c r="M392" s="4">
        <v>30</v>
      </c>
      <c r="N392" s="4"/>
      <c r="O392" s="56">
        <v>19</v>
      </c>
      <c r="P392" s="56" t="s">
        <v>74</v>
      </c>
      <c r="Q392" s="56">
        <v>9</v>
      </c>
      <c r="R392" s="56">
        <v>45</v>
      </c>
      <c r="S392" s="56">
        <v>20</v>
      </c>
      <c r="T392" s="2"/>
    </row>
    <row r="393" spans="1:20" ht="12.95" customHeight="1" x14ac:dyDescent="0.2">
      <c r="A393" s="50" t="s">
        <v>162</v>
      </c>
      <c r="B393" s="24">
        <v>573</v>
      </c>
      <c r="C393" s="24">
        <v>543</v>
      </c>
      <c r="D393" s="24">
        <v>497</v>
      </c>
      <c r="E393" s="7"/>
      <c r="F393" s="24">
        <v>53</v>
      </c>
      <c r="G393" s="24">
        <v>50</v>
      </c>
      <c r="I393" s="4">
        <v>50</v>
      </c>
      <c r="J393" s="4">
        <v>0</v>
      </c>
      <c r="K393" s="4">
        <v>20</v>
      </c>
      <c r="L393" s="4">
        <v>40</v>
      </c>
      <c r="M393" s="4">
        <v>0</v>
      </c>
      <c r="N393" s="4"/>
      <c r="O393" s="56">
        <v>10</v>
      </c>
      <c r="P393" s="56">
        <v>0</v>
      </c>
      <c r="Q393" s="56">
        <v>14</v>
      </c>
      <c r="R393" s="56">
        <v>24</v>
      </c>
      <c r="S393" s="56">
        <v>1</v>
      </c>
      <c r="T393" s="2"/>
    </row>
    <row r="394" spans="1:20" ht="12.95" customHeight="1" x14ac:dyDescent="0.2">
      <c r="A394" s="50" t="s">
        <v>165</v>
      </c>
      <c r="B394" s="24">
        <v>582</v>
      </c>
      <c r="C394" s="24">
        <v>520</v>
      </c>
      <c r="D394" s="24">
        <v>500</v>
      </c>
      <c r="E394" s="7"/>
      <c r="F394" s="24">
        <v>72</v>
      </c>
      <c r="G394" s="24">
        <v>70</v>
      </c>
      <c r="I394" s="4">
        <v>70</v>
      </c>
      <c r="J394" s="4">
        <v>-10</v>
      </c>
      <c r="K394" s="4">
        <v>10</v>
      </c>
      <c r="L394" s="4">
        <v>10</v>
      </c>
      <c r="M394" s="4">
        <v>60</v>
      </c>
      <c r="N394" s="4"/>
      <c r="O394" s="56">
        <v>14</v>
      </c>
      <c r="P394" s="56" t="s">
        <v>74</v>
      </c>
      <c r="Q394" s="56">
        <v>14</v>
      </c>
      <c r="R394" s="56">
        <v>8</v>
      </c>
      <c r="S394" s="56">
        <v>36</v>
      </c>
      <c r="T394" s="2"/>
    </row>
    <row r="395" spans="1:20" ht="12.95" customHeight="1" x14ac:dyDescent="0.2">
      <c r="A395" s="22" t="s">
        <v>177</v>
      </c>
      <c r="B395" s="36">
        <v>677</v>
      </c>
      <c r="C395" s="36">
        <v>569</v>
      </c>
      <c r="D395" s="36">
        <v>575</v>
      </c>
      <c r="E395" s="7"/>
      <c r="F395" s="24">
        <f t="shared" ref="F395:F400" si="84">B395-AVERAGE(C395:D395)</f>
        <v>105</v>
      </c>
      <c r="G395" s="24">
        <f t="shared" si="52"/>
        <v>110</v>
      </c>
      <c r="I395" s="4">
        <v>110</v>
      </c>
      <c r="J395" s="4">
        <v>0</v>
      </c>
      <c r="K395" s="4">
        <v>10</v>
      </c>
      <c r="L395" s="4">
        <v>50</v>
      </c>
      <c r="M395" s="4">
        <v>50</v>
      </c>
      <c r="N395" s="4"/>
      <c r="O395" s="56">
        <v>18</v>
      </c>
      <c r="P395" s="56" t="s">
        <v>74</v>
      </c>
      <c r="Q395" s="56">
        <v>5</v>
      </c>
      <c r="R395" s="56">
        <v>25</v>
      </c>
      <c r="S395" s="56">
        <v>32</v>
      </c>
      <c r="T395" s="2"/>
    </row>
    <row r="396" spans="1:20" ht="12.95" customHeight="1" x14ac:dyDescent="0.2">
      <c r="A396" s="51" t="s">
        <v>185</v>
      </c>
      <c r="B396" s="36">
        <v>589</v>
      </c>
      <c r="C396" s="36">
        <v>493</v>
      </c>
      <c r="D396" s="36">
        <v>577</v>
      </c>
      <c r="E396" s="7"/>
      <c r="F396" s="24">
        <f t="shared" si="84"/>
        <v>54</v>
      </c>
      <c r="G396" s="24">
        <f t="shared" si="52"/>
        <v>50</v>
      </c>
      <c r="H396" s="8"/>
      <c r="I396" s="4">
        <v>50</v>
      </c>
      <c r="J396" s="4">
        <v>10</v>
      </c>
      <c r="K396" s="4">
        <v>20</v>
      </c>
      <c r="L396" s="4">
        <v>10</v>
      </c>
      <c r="M396" s="4">
        <v>10</v>
      </c>
      <c r="N396" s="4"/>
      <c r="O396" s="56">
        <v>10</v>
      </c>
      <c r="P396" s="56">
        <v>13</v>
      </c>
      <c r="Q396" s="56">
        <v>18</v>
      </c>
      <c r="R396" s="56">
        <v>4</v>
      </c>
      <c r="S396" s="56">
        <v>9</v>
      </c>
      <c r="T396" s="2"/>
    </row>
    <row r="397" spans="1:20" ht="12.95" customHeight="1" x14ac:dyDescent="0.2">
      <c r="A397" s="51" t="s">
        <v>190</v>
      </c>
      <c r="B397" s="36">
        <v>625</v>
      </c>
      <c r="C397" s="36">
        <v>565</v>
      </c>
      <c r="D397" s="36">
        <v>664</v>
      </c>
      <c r="E397" s="7"/>
      <c r="F397" s="24">
        <f t="shared" si="84"/>
        <v>10.5</v>
      </c>
      <c r="G397" s="24">
        <f t="shared" si="52"/>
        <v>10</v>
      </c>
      <c r="H397" s="8"/>
      <c r="I397" s="4">
        <v>10</v>
      </c>
      <c r="J397" s="4">
        <v>-30</v>
      </c>
      <c r="K397" s="4">
        <v>10</v>
      </c>
      <c r="L397" s="4">
        <v>-20</v>
      </c>
      <c r="M397" s="4">
        <v>50</v>
      </c>
      <c r="N397" s="4"/>
      <c r="O397" s="56">
        <v>2</v>
      </c>
      <c r="P397" s="56" t="s">
        <v>74</v>
      </c>
      <c r="Q397" s="56">
        <v>11</v>
      </c>
      <c r="R397" s="56" t="s">
        <v>74</v>
      </c>
      <c r="S397" s="56">
        <v>28</v>
      </c>
      <c r="T397" s="2"/>
    </row>
    <row r="398" spans="1:20" ht="12.95" customHeight="1" x14ac:dyDescent="0.2">
      <c r="A398" s="51" t="s">
        <v>187</v>
      </c>
      <c r="B398" s="36">
        <v>749</v>
      </c>
      <c r="C398" s="36">
        <v>562</v>
      </c>
      <c r="D398" s="36">
        <v>587</v>
      </c>
      <c r="E398" s="7"/>
      <c r="F398" s="24">
        <f t="shared" si="84"/>
        <v>174.5</v>
      </c>
      <c r="G398" s="24">
        <f t="shared" si="52"/>
        <v>170</v>
      </c>
      <c r="H398" s="8"/>
      <c r="I398" s="4">
        <v>170</v>
      </c>
      <c r="J398" s="4">
        <v>30</v>
      </c>
      <c r="K398" s="4">
        <v>30</v>
      </c>
      <c r="L398" s="4">
        <v>80</v>
      </c>
      <c r="M398" s="4">
        <v>40</v>
      </c>
      <c r="N398" s="4"/>
      <c r="O398" s="56">
        <v>30</v>
      </c>
      <c r="P398" s="56">
        <v>33</v>
      </c>
      <c r="Q398" s="56">
        <v>21</v>
      </c>
      <c r="R398" s="56">
        <v>44</v>
      </c>
      <c r="S398" s="56">
        <v>22</v>
      </c>
      <c r="T398" s="2"/>
    </row>
    <row r="399" spans="1:20" ht="12.95" customHeight="1" x14ac:dyDescent="0.2">
      <c r="A399" s="51" t="s">
        <v>210</v>
      </c>
      <c r="B399" s="36">
        <v>683</v>
      </c>
      <c r="C399" s="36">
        <v>664</v>
      </c>
      <c r="D399" s="36">
        <v>597</v>
      </c>
      <c r="E399" s="7"/>
      <c r="F399" s="24">
        <f t="shared" si="84"/>
        <v>52.5</v>
      </c>
      <c r="G399" s="24">
        <f t="shared" ref="G399:G400" si="85">ROUND(F399,-1)</f>
        <v>50</v>
      </c>
      <c r="H399" s="8"/>
      <c r="I399" s="4">
        <v>50</v>
      </c>
      <c r="J399" s="4">
        <v>20</v>
      </c>
      <c r="K399" s="4">
        <v>20</v>
      </c>
      <c r="L399" s="4">
        <v>0</v>
      </c>
      <c r="M399" s="4">
        <v>10</v>
      </c>
      <c r="N399" s="4"/>
      <c r="O399" s="56">
        <v>8</v>
      </c>
      <c r="P399" s="56">
        <v>18</v>
      </c>
      <c r="Q399" s="56">
        <v>20</v>
      </c>
      <c r="R399" s="56" t="s">
        <v>74</v>
      </c>
      <c r="S399" s="56">
        <v>4</v>
      </c>
      <c r="T399" s="2"/>
    </row>
    <row r="400" spans="1:20" ht="12.95" customHeight="1" x14ac:dyDescent="0.2">
      <c r="A400" s="51" t="s">
        <v>232</v>
      </c>
      <c r="B400" s="36">
        <v>745</v>
      </c>
      <c r="C400" s="36">
        <v>642</v>
      </c>
      <c r="D400" s="36">
        <v>561</v>
      </c>
      <c r="E400" s="7"/>
      <c r="F400" s="24">
        <f t="shared" si="84"/>
        <v>143.5</v>
      </c>
      <c r="G400" s="24">
        <f t="shared" si="85"/>
        <v>140</v>
      </c>
      <c r="H400" s="8"/>
      <c r="I400" s="4">
        <v>140</v>
      </c>
      <c r="J400" s="4">
        <v>20</v>
      </c>
      <c r="K400" s="4">
        <v>50</v>
      </c>
      <c r="L400" s="4">
        <v>30</v>
      </c>
      <c r="M400" s="4">
        <v>50</v>
      </c>
      <c r="N400" s="4"/>
      <c r="O400" s="56">
        <v>24</v>
      </c>
      <c r="P400" s="56">
        <v>14</v>
      </c>
      <c r="Q400" s="56">
        <v>39</v>
      </c>
      <c r="R400" s="56">
        <v>15</v>
      </c>
      <c r="S400" s="56">
        <v>29</v>
      </c>
      <c r="T400" s="2"/>
    </row>
    <row r="401" spans="1:20" ht="12.95" customHeight="1" x14ac:dyDescent="0.2">
      <c r="A401" s="51" t="s">
        <v>237</v>
      </c>
      <c r="B401" s="36">
        <v>685</v>
      </c>
      <c r="C401" s="36">
        <v>610</v>
      </c>
      <c r="D401" s="36">
        <v>633</v>
      </c>
      <c r="E401" s="7"/>
      <c r="F401" s="24">
        <f t="shared" ref="F401" si="86">B401-AVERAGE(C401:D401)</f>
        <v>63.5</v>
      </c>
      <c r="G401" s="24">
        <f t="shared" ref="G401" si="87">ROUND(F401,-1)</f>
        <v>60</v>
      </c>
      <c r="H401" s="8"/>
      <c r="I401" s="4">
        <v>60</v>
      </c>
      <c r="J401" s="4">
        <v>20</v>
      </c>
      <c r="K401" s="4">
        <v>20</v>
      </c>
      <c r="L401" s="4">
        <v>20</v>
      </c>
      <c r="M401" s="4">
        <v>0</v>
      </c>
      <c r="N401" s="4"/>
      <c r="O401" s="56">
        <v>10</v>
      </c>
      <c r="P401" s="56">
        <v>18</v>
      </c>
      <c r="Q401" s="56">
        <v>15</v>
      </c>
      <c r="R401" s="56">
        <v>12</v>
      </c>
      <c r="S401" s="56" t="s">
        <v>74</v>
      </c>
      <c r="T401" s="2"/>
    </row>
    <row r="402" spans="1:20" s="8" customFormat="1" ht="12.95" customHeight="1" x14ac:dyDescent="0.2">
      <c r="A402" s="22"/>
      <c r="B402" s="24"/>
      <c r="C402" s="24"/>
      <c r="D402" s="24"/>
      <c r="E402" s="7"/>
      <c r="F402" s="24"/>
      <c r="G402" s="24"/>
      <c r="I402" s="2"/>
      <c r="J402" s="2"/>
      <c r="K402" s="17"/>
      <c r="L402" s="2"/>
      <c r="M402" s="17"/>
      <c r="N402" s="17"/>
      <c r="O402" s="104"/>
      <c r="P402" s="104"/>
      <c r="Q402" s="104"/>
      <c r="R402" s="104"/>
      <c r="S402" s="104"/>
    </row>
    <row r="403" spans="1:20" s="19" customFormat="1" ht="12.95" customHeight="1" x14ac:dyDescent="0.2">
      <c r="A403" s="8" t="s">
        <v>102</v>
      </c>
      <c r="B403" s="24"/>
      <c r="C403" s="24"/>
      <c r="D403" s="24"/>
      <c r="E403" s="7"/>
      <c r="F403" s="24"/>
      <c r="G403" s="24"/>
      <c r="H403" s="8"/>
      <c r="I403" s="8"/>
      <c r="J403" s="2"/>
      <c r="K403" s="17"/>
      <c r="L403" s="2"/>
      <c r="M403" s="17"/>
      <c r="N403" s="17"/>
      <c r="O403" s="104"/>
      <c r="P403" s="104"/>
      <c r="Q403" s="104"/>
      <c r="R403" s="104"/>
      <c r="S403" s="104"/>
    </row>
    <row r="404" spans="1:20" ht="11.45" customHeight="1" x14ac:dyDescent="0.2">
      <c r="A404" s="8"/>
      <c r="B404" s="181" t="s">
        <v>92</v>
      </c>
      <c r="C404" s="181"/>
      <c r="D404" s="181"/>
      <c r="E404" s="52"/>
      <c r="F404" s="105"/>
      <c r="G404" s="105"/>
      <c r="I404" s="8"/>
      <c r="K404" s="17"/>
      <c r="L404" s="2"/>
      <c r="M404" s="17"/>
      <c r="N404" s="17"/>
      <c r="O404" s="104"/>
      <c r="T404" s="2"/>
    </row>
    <row r="405" spans="1:20" ht="27.6" customHeight="1" x14ac:dyDescent="0.2">
      <c r="A405" s="8"/>
      <c r="B405" s="220" t="s">
        <v>122</v>
      </c>
      <c r="C405" s="220" t="s">
        <v>123</v>
      </c>
      <c r="D405" s="220" t="s">
        <v>94</v>
      </c>
      <c r="E405" s="108"/>
      <c r="F405" s="221" t="s">
        <v>221</v>
      </c>
      <c r="G405" s="221"/>
      <c r="I405" s="217" t="s">
        <v>128</v>
      </c>
      <c r="J405" s="217"/>
      <c r="K405" s="217"/>
      <c r="L405" s="217"/>
      <c r="M405" s="217"/>
      <c r="N405" s="9"/>
      <c r="O405" s="218" t="s">
        <v>127</v>
      </c>
      <c r="P405" s="218"/>
      <c r="Q405" s="218"/>
      <c r="R405" s="218"/>
      <c r="S405" s="218"/>
      <c r="T405" s="2"/>
    </row>
    <row r="406" spans="1:20" ht="17.100000000000001" customHeight="1" x14ac:dyDescent="0.2">
      <c r="A406" s="8"/>
      <c r="B406" s="220"/>
      <c r="C406" s="220"/>
      <c r="D406" s="220"/>
      <c r="E406" s="109"/>
      <c r="F406" s="52" t="s">
        <v>219</v>
      </c>
      <c r="G406" s="52" t="s">
        <v>220</v>
      </c>
      <c r="I406" s="19" t="s">
        <v>4</v>
      </c>
      <c r="J406" s="19" t="s">
        <v>0</v>
      </c>
      <c r="K406" s="19" t="s">
        <v>1</v>
      </c>
      <c r="L406" s="19" t="s">
        <v>2</v>
      </c>
      <c r="M406" s="19" t="s">
        <v>3</v>
      </c>
      <c r="N406" s="19"/>
      <c r="O406" s="18" t="s">
        <v>4</v>
      </c>
      <c r="P406" s="18" t="s">
        <v>0</v>
      </c>
      <c r="Q406" s="18" t="s">
        <v>1</v>
      </c>
      <c r="R406" s="18" t="s">
        <v>2</v>
      </c>
      <c r="S406" s="18" t="s">
        <v>3</v>
      </c>
      <c r="T406" s="2"/>
    </row>
    <row r="407" spans="1:20" ht="12.95" customHeight="1" x14ac:dyDescent="0.2">
      <c r="A407" t="s">
        <v>25</v>
      </c>
      <c r="B407" s="24">
        <v>1242</v>
      </c>
      <c r="C407" s="24">
        <v>1100</v>
      </c>
      <c r="D407" s="24">
        <v>1030</v>
      </c>
      <c r="E407" s="7"/>
      <c r="F407" s="24">
        <v>177</v>
      </c>
      <c r="G407" s="24">
        <v>180</v>
      </c>
      <c r="H407" s="8"/>
      <c r="I407" s="4">
        <v>180</v>
      </c>
      <c r="J407" s="4">
        <v>50</v>
      </c>
      <c r="K407" s="4">
        <v>50</v>
      </c>
      <c r="L407" s="4">
        <v>30</v>
      </c>
      <c r="M407" s="4">
        <v>50</v>
      </c>
      <c r="N407" s="4"/>
      <c r="O407" s="56">
        <v>17</v>
      </c>
      <c r="P407" s="56">
        <v>20</v>
      </c>
      <c r="Q407" s="56">
        <v>21</v>
      </c>
      <c r="R407" s="56">
        <v>9</v>
      </c>
      <c r="S407" s="56">
        <v>20</v>
      </c>
      <c r="T407" s="2"/>
    </row>
    <row r="408" spans="1:20" ht="12.95" customHeight="1" x14ac:dyDescent="0.2">
      <c r="A408" s="50" t="s">
        <v>26</v>
      </c>
      <c r="B408" s="24">
        <v>1211</v>
      </c>
      <c r="C408" s="24">
        <v>1091</v>
      </c>
      <c r="D408" s="24">
        <v>1100</v>
      </c>
      <c r="E408" s="7"/>
      <c r="F408" s="24">
        <v>115.5</v>
      </c>
      <c r="G408" s="24">
        <v>120</v>
      </c>
      <c r="H408" s="8"/>
      <c r="I408" s="4">
        <v>120</v>
      </c>
      <c r="J408" s="4">
        <v>40</v>
      </c>
      <c r="K408" s="4">
        <v>-10</v>
      </c>
      <c r="L408" s="4">
        <v>40</v>
      </c>
      <c r="M408" s="4">
        <v>50</v>
      </c>
      <c r="N408" s="4"/>
      <c r="O408" s="56">
        <v>11</v>
      </c>
      <c r="P408" s="56">
        <v>15</v>
      </c>
      <c r="Q408" s="56" t="s">
        <v>74</v>
      </c>
      <c r="R408" s="56">
        <v>12</v>
      </c>
      <c r="S408" s="56">
        <v>19</v>
      </c>
      <c r="T408" s="2"/>
    </row>
    <row r="409" spans="1:20" ht="12.95" customHeight="1" x14ac:dyDescent="0.2">
      <c r="A409" s="50" t="s">
        <v>27</v>
      </c>
      <c r="B409" s="24">
        <v>1283</v>
      </c>
      <c r="C409" s="24">
        <v>1055</v>
      </c>
      <c r="D409" s="24">
        <v>1130</v>
      </c>
      <c r="E409" s="7"/>
      <c r="F409" s="24">
        <v>190.5</v>
      </c>
      <c r="G409" s="24">
        <v>190</v>
      </c>
      <c r="H409" s="8"/>
      <c r="I409" s="4">
        <v>190</v>
      </c>
      <c r="J409" s="4">
        <v>20</v>
      </c>
      <c r="K409" s="4">
        <v>40</v>
      </c>
      <c r="L409" s="4">
        <v>70</v>
      </c>
      <c r="M409" s="4">
        <v>60</v>
      </c>
      <c r="N409" s="4"/>
      <c r="O409" s="56">
        <v>17</v>
      </c>
      <c r="P409" s="56">
        <v>10</v>
      </c>
      <c r="Q409" s="56">
        <v>16</v>
      </c>
      <c r="R409" s="56">
        <v>21</v>
      </c>
      <c r="S409" s="56">
        <v>22</v>
      </c>
      <c r="T409" s="2"/>
    </row>
    <row r="410" spans="1:20" ht="12.95" customHeight="1" x14ac:dyDescent="0.2">
      <c r="A410" s="50" t="s">
        <v>118</v>
      </c>
      <c r="B410" s="24">
        <v>1137</v>
      </c>
      <c r="C410" s="24">
        <v>1047</v>
      </c>
      <c r="D410" s="24">
        <v>1081</v>
      </c>
      <c r="E410" s="7"/>
      <c r="F410" s="24">
        <v>73</v>
      </c>
      <c r="G410" s="24">
        <v>70</v>
      </c>
      <c r="H410" s="8"/>
      <c r="I410" s="4">
        <v>70</v>
      </c>
      <c r="J410" s="4">
        <v>-10</v>
      </c>
      <c r="K410" s="4">
        <v>20</v>
      </c>
      <c r="L410" s="4">
        <v>40</v>
      </c>
      <c r="M410" s="4">
        <v>30</v>
      </c>
      <c r="N410" s="4"/>
      <c r="O410" s="56">
        <v>7</v>
      </c>
      <c r="P410" s="56" t="s">
        <v>74</v>
      </c>
      <c r="Q410" s="56">
        <v>7</v>
      </c>
      <c r="R410" s="56">
        <v>12</v>
      </c>
      <c r="S410" s="56">
        <v>11</v>
      </c>
      <c r="T410" s="2"/>
    </row>
    <row r="411" spans="1:20" ht="12.95" customHeight="1" x14ac:dyDescent="0.2">
      <c r="A411" s="50" t="s">
        <v>141</v>
      </c>
      <c r="B411" s="24">
        <v>1379</v>
      </c>
      <c r="C411" s="24">
        <v>1119</v>
      </c>
      <c r="D411" s="24">
        <v>1170</v>
      </c>
      <c r="E411" s="7"/>
      <c r="F411" s="24">
        <v>234.5</v>
      </c>
      <c r="G411" s="24">
        <v>230</v>
      </c>
      <c r="H411" s="8"/>
      <c r="I411" s="4">
        <v>230</v>
      </c>
      <c r="J411" s="4">
        <v>20</v>
      </c>
      <c r="K411" s="4">
        <v>70</v>
      </c>
      <c r="L411" s="4">
        <v>70</v>
      </c>
      <c r="M411" s="4">
        <v>80</v>
      </c>
      <c r="N411" s="4"/>
      <c r="O411" s="56">
        <v>20</v>
      </c>
      <c r="P411" s="56">
        <v>7</v>
      </c>
      <c r="Q411" s="56">
        <v>29</v>
      </c>
      <c r="R411" s="56">
        <v>19</v>
      </c>
      <c r="S411" s="56">
        <v>27</v>
      </c>
      <c r="T411" s="2"/>
    </row>
    <row r="412" spans="1:20" ht="12.95" customHeight="1" x14ac:dyDescent="0.2">
      <c r="A412" s="50" t="s">
        <v>162</v>
      </c>
      <c r="B412" s="24">
        <v>1292</v>
      </c>
      <c r="C412" s="24">
        <v>1151</v>
      </c>
      <c r="D412" s="24">
        <v>1036</v>
      </c>
      <c r="E412" s="7"/>
      <c r="F412" s="24">
        <v>198.5</v>
      </c>
      <c r="G412" s="24">
        <v>200</v>
      </c>
      <c r="H412" s="8"/>
      <c r="I412" s="4">
        <v>200</v>
      </c>
      <c r="J412" s="4">
        <v>10</v>
      </c>
      <c r="K412" s="4">
        <v>60</v>
      </c>
      <c r="L412" s="4">
        <v>60</v>
      </c>
      <c r="M412" s="4">
        <v>60</v>
      </c>
      <c r="N412" s="4"/>
      <c r="O412" s="56">
        <v>18</v>
      </c>
      <c r="P412" s="56">
        <v>5</v>
      </c>
      <c r="Q412" s="56">
        <v>28</v>
      </c>
      <c r="R412" s="56">
        <v>18</v>
      </c>
      <c r="S412" s="56">
        <v>22</v>
      </c>
      <c r="T412" s="2"/>
    </row>
    <row r="413" spans="1:20" ht="12.95" customHeight="1" x14ac:dyDescent="0.2">
      <c r="A413" s="50" t="s">
        <v>165</v>
      </c>
      <c r="B413" s="24">
        <v>1354</v>
      </c>
      <c r="C413" s="24">
        <v>1170</v>
      </c>
      <c r="D413" s="24">
        <v>1111</v>
      </c>
      <c r="E413" s="7"/>
      <c r="F413" s="24">
        <v>213.5</v>
      </c>
      <c r="G413" s="24">
        <v>210</v>
      </c>
      <c r="H413" s="8"/>
      <c r="I413" s="4">
        <v>210</v>
      </c>
      <c r="J413" s="4">
        <v>50</v>
      </c>
      <c r="K413" s="4">
        <v>40</v>
      </c>
      <c r="L413" s="4">
        <v>50</v>
      </c>
      <c r="M413" s="4">
        <v>80</v>
      </c>
      <c r="N413" s="4"/>
      <c r="O413" s="56">
        <v>19</v>
      </c>
      <c r="P413" s="56">
        <v>19</v>
      </c>
      <c r="Q413" s="56">
        <v>15</v>
      </c>
      <c r="R413" s="56">
        <v>13</v>
      </c>
      <c r="S413" s="56">
        <v>28</v>
      </c>
      <c r="T413" s="2"/>
    </row>
    <row r="414" spans="1:20" ht="12.95" customHeight="1" x14ac:dyDescent="0.2">
      <c r="A414" s="22" t="s">
        <v>177</v>
      </c>
      <c r="B414" s="37">
        <v>1512</v>
      </c>
      <c r="C414" s="37">
        <v>1219</v>
      </c>
      <c r="D414" s="37">
        <v>1106</v>
      </c>
      <c r="E414" s="7"/>
      <c r="F414" s="24">
        <f t="shared" ref="F414:F419" si="88">B414-AVERAGE(C414:D414)</f>
        <v>349.5</v>
      </c>
      <c r="G414" s="24">
        <f t="shared" si="52"/>
        <v>350</v>
      </c>
      <c r="H414" s="8"/>
      <c r="I414" s="4">
        <v>350</v>
      </c>
      <c r="J414" s="4">
        <v>60</v>
      </c>
      <c r="K414" s="4">
        <v>100</v>
      </c>
      <c r="L414" s="4">
        <v>50</v>
      </c>
      <c r="M414" s="4">
        <v>130</v>
      </c>
      <c r="N414" s="4"/>
      <c r="O414" s="56">
        <v>30</v>
      </c>
      <c r="P414" s="56">
        <v>25</v>
      </c>
      <c r="Q414" s="56">
        <v>47</v>
      </c>
      <c r="R414" s="56">
        <v>13</v>
      </c>
      <c r="S414" s="56">
        <v>43</v>
      </c>
      <c r="T414" s="2"/>
    </row>
    <row r="415" spans="1:20" ht="12.95" customHeight="1" x14ac:dyDescent="0.2">
      <c r="A415" s="51" t="s">
        <v>185</v>
      </c>
      <c r="B415" s="37">
        <v>1255</v>
      </c>
      <c r="C415" s="37">
        <v>1066</v>
      </c>
      <c r="D415" s="37">
        <v>1181</v>
      </c>
      <c r="E415" s="7"/>
      <c r="F415" s="24">
        <f t="shared" si="88"/>
        <v>131.5</v>
      </c>
      <c r="G415" s="24">
        <f t="shared" si="52"/>
        <v>130</v>
      </c>
      <c r="H415" s="8"/>
      <c r="I415" s="4">
        <v>130</v>
      </c>
      <c r="J415" s="4">
        <v>0</v>
      </c>
      <c r="K415" s="4">
        <v>30</v>
      </c>
      <c r="L415" s="4">
        <v>40</v>
      </c>
      <c r="M415" s="4">
        <v>60</v>
      </c>
      <c r="N415" s="4"/>
      <c r="O415" s="56">
        <v>12</v>
      </c>
      <c r="P415" s="56">
        <v>1</v>
      </c>
      <c r="Q415" s="56">
        <v>15</v>
      </c>
      <c r="R415" s="56">
        <v>11</v>
      </c>
      <c r="S415" s="56">
        <v>20</v>
      </c>
      <c r="T415" s="2"/>
    </row>
    <row r="416" spans="1:20" ht="12.95" customHeight="1" x14ac:dyDescent="0.2">
      <c r="A416" s="51" t="s">
        <v>190</v>
      </c>
      <c r="B416" s="37">
        <v>1351</v>
      </c>
      <c r="C416" s="37">
        <v>1225</v>
      </c>
      <c r="D416" s="37">
        <v>1431</v>
      </c>
      <c r="E416" s="7"/>
      <c r="F416" s="24">
        <f t="shared" si="88"/>
        <v>23</v>
      </c>
      <c r="G416" s="24">
        <f t="shared" si="52"/>
        <v>20</v>
      </c>
      <c r="H416" s="19"/>
      <c r="I416" s="4">
        <v>20</v>
      </c>
      <c r="J416" s="4">
        <v>-30</v>
      </c>
      <c r="K416" s="4">
        <v>40</v>
      </c>
      <c r="L416" s="4">
        <v>10</v>
      </c>
      <c r="M416" s="4">
        <v>0</v>
      </c>
      <c r="N416" s="4"/>
      <c r="O416" s="56">
        <v>2</v>
      </c>
      <c r="P416" s="56" t="s">
        <v>74</v>
      </c>
      <c r="Q416" s="56">
        <v>17</v>
      </c>
      <c r="R416" s="56">
        <v>2</v>
      </c>
      <c r="S416" s="56" t="s">
        <v>74</v>
      </c>
      <c r="T416" s="2"/>
    </row>
    <row r="417" spans="1:20" ht="12.95" customHeight="1" x14ac:dyDescent="0.2">
      <c r="A417" s="51" t="s">
        <v>187</v>
      </c>
      <c r="B417" s="37">
        <v>1541</v>
      </c>
      <c r="C417" s="37">
        <v>1300</v>
      </c>
      <c r="D417" s="37">
        <v>1224</v>
      </c>
      <c r="E417" s="7"/>
      <c r="F417" s="24">
        <f t="shared" si="88"/>
        <v>279</v>
      </c>
      <c r="G417" s="24">
        <f t="shared" si="52"/>
        <v>280</v>
      </c>
      <c r="H417" s="8"/>
      <c r="I417" s="4">
        <v>280</v>
      </c>
      <c r="J417" s="4">
        <v>30</v>
      </c>
      <c r="K417" s="4">
        <v>80</v>
      </c>
      <c r="L417" s="4">
        <v>90</v>
      </c>
      <c r="M417" s="4">
        <v>90</v>
      </c>
      <c r="N417" s="4"/>
      <c r="O417" s="56">
        <v>22</v>
      </c>
      <c r="P417" s="56">
        <v>8</v>
      </c>
      <c r="Q417" s="56">
        <v>30</v>
      </c>
      <c r="R417" s="56">
        <v>23</v>
      </c>
      <c r="S417" s="56">
        <v>28</v>
      </c>
      <c r="T417" s="2"/>
    </row>
    <row r="418" spans="1:20" ht="12.95" customHeight="1" x14ac:dyDescent="0.2">
      <c r="A418" s="51" t="s">
        <v>210</v>
      </c>
      <c r="B418" s="37">
        <v>1368</v>
      </c>
      <c r="C418" s="37">
        <v>1430</v>
      </c>
      <c r="D418" s="37">
        <v>1234</v>
      </c>
      <c r="E418" s="7"/>
      <c r="F418" s="24">
        <f t="shared" si="88"/>
        <v>36</v>
      </c>
      <c r="G418" s="24">
        <f t="shared" ref="G418:G419" si="89">ROUND(F418,-1)</f>
        <v>40</v>
      </c>
      <c r="H418" s="8"/>
      <c r="I418" s="4">
        <v>40</v>
      </c>
      <c r="J418" s="4">
        <v>20</v>
      </c>
      <c r="K418" s="4">
        <v>10</v>
      </c>
      <c r="L418" s="4">
        <v>-10</v>
      </c>
      <c r="M418" s="4">
        <v>20</v>
      </c>
      <c r="N418" s="4"/>
      <c r="O418" s="56">
        <v>3</v>
      </c>
      <c r="P418" s="56">
        <v>6</v>
      </c>
      <c r="Q418" s="56">
        <v>4</v>
      </c>
      <c r="R418" s="56" t="s">
        <v>74</v>
      </c>
      <c r="S418" s="56">
        <v>5</v>
      </c>
      <c r="T418" s="2"/>
    </row>
    <row r="419" spans="1:20" ht="12.95" customHeight="1" x14ac:dyDescent="0.2">
      <c r="A419" s="51" t="s">
        <v>232</v>
      </c>
      <c r="B419" s="37">
        <v>1570</v>
      </c>
      <c r="C419" s="37">
        <v>1288</v>
      </c>
      <c r="D419" s="37">
        <v>1224</v>
      </c>
      <c r="E419" s="7"/>
      <c r="F419" s="24">
        <f t="shared" si="88"/>
        <v>314</v>
      </c>
      <c r="G419" s="24">
        <f t="shared" si="89"/>
        <v>310</v>
      </c>
      <c r="H419" s="8"/>
      <c r="I419" s="4">
        <v>310</v>
      </c>
      <c r="J419" s="4">
        <v>60</v>
      </c>
      <c r="K419" s="4">
        <v>70</v>
      </c>
      <c r="L419" s="4">
        <v>80</v>
      </c>
      <c r="M419" s="4">
        <v>100</v>
      </c>
      <c r="N419" s="4"/>
      <c r="O419" s="56">
        <v>25</v>
      </c>
      <c r="P419" s="56">
        <v>24</v>
      </c>
      <c r="Q419" s="56">
        <v>30</v>
      </c>
      <c r="R419" s="56">
        <v>21</v>
      </c>
      <c r="S419" s="56">
        <v>27</v>
      </c>
      <c r="T419" s="2"/>
    </row>
    <row r="420" spans="1:20" ht="12.95" customHeight="1" x14ac:dyDescent="0.2">
      <c r="A420" s="51" t="s">
        <v>237</v>
      </c>
      <c r="B420" s="37">
        <v>1470</v>
      </c>
      <c r="C420" s="37">
        <v>1263</v>
      </c>
      <c r="D420" s="37">
        <v>1330</v>
      </c>
      <c r="E420" s="7"/>
      <c r="F420" s="24">
        <f t="shared" ref="F420" si="90">B420-AVERAGE(C420:D420)</f>
        <v>173.5</v>
      </c>
      <c r="G420" s="24">
        <f t="shared" ref="G420" si="91">ROUND(F420,-1)</f>
        <v>170</v>
      </c>
      <c r="H420" s="8"/>
      <c r="I420" s="4">
        <v>170</v>
      </c>
      <c r="J420" s="4">
        <v>20</v>
      </c>
      <c r="K420" s="4">
        <v>20</v>
      </c>
      <c r="L420" s="4">
        <v>70</v>
      </c>
      <c r="M420" s="4">
        <v>70</v>
      </c>
      <c r="N420" s="4"/>
      <c r="O420" s="56">
        <v>13</v>
      </c>
      <c r="P420" s="56">
        <v>6</v>
      </c>
      <c r="Q420" s="56">
        <v>7</v>
      </c>
      <c r="R420" s="56">
        <v>16</v>
      </c>
      <c r="S420" s="56">
        <v>22</v>
      </c>
      <c r="T420" s="2"/>
    </row>
    <row r="421" spans="1:20" s="8" customFormat="1" ht="12.95" customHeight="1" x14ac:dyDescent="0.2">
      <c r="A421" s="22"/>
      <c r="B421" s="24"/>
      <c r="C421" s="24"/>
      <c r="D421" s="24"/>
      <c r="E421" s="7"/>
      <c r="F421" s="24"/>
      <c r="G421" s="24"/>
      <c r="H421" s="2"/>
      <c r="I421" s="2"/>
      <c r="J421" s="2"/>
      <c r="K421" s="17"/>
      <c r="L421" s="2"/>
      <c r="M421" s="17"/>
      <c r="N421" s="17"/>
      <c r="O421" s="104"/>
      <c r="P421" s="104"/>
      <c r="Q421" s="104"/>
      <c r="R421" s="104"/>
      <c r="S421" s="104"/>
    </row>
    <row r="422" spans="1:20" s="19" customFormat="1" ht="12.95" customHeight="1" x14ac:dyDescent="0.2">
      <c r="A422" s="62" t="s">
        <v>79</v>
      </c>
      <c r="B422" s="24"/>
      <c r="C422" s="24"/>
      <c r="D422" s="24"/>
      <c r="E422" s="7"/>
      <c r="F422" s="24"/>
      <c r="G422" s="24"/>
      <c r="H422" s="2"/>
      <c r="I422" s="2"/>
      <c r="J422" s="2"/>
      <c r="K422" s="17"/>
      <c r="L422" s="2"/>
      <c r="M422" s="17"/>
      <c r="N422" s="17"/>
      <c r="O422" s="104"/>
      <c r="P422" s="104"/>
      <c r="Q422" s="104"/>
      <c r="R422" s="104"/>
      <c r="S422" s="104"/>
    </row>
    <row r="423" spans="1:20" ht="11.45" customHeight="1" x14ac:dyDescent="0.2">
      <c r="A423" s="8"/>
      <c r="B423" s="181" t="s">
        <v>92</v>
      </c>
      <c r="C423" s="181"/>
      <c r="D423" s="181"/>
      <c r="E423" s="52"/>
      <c r="F423" s="105"/>
      <c r="G423" s="105"/>
      <c r="I423" s="8"/>
      <c r="K423" s="17"/>
      <c r="L423" s="2"/>
      <c r="M423" s="17"/>
      <c r="N423" s="17"/>
      <c r="O423" s="104"/>
      <c r="T423" s="2"/>
    </row>
    <row r="424" spans="1:20" ht="27.6" customHeight="1" x14ac:dyDescent="0.2">
      <c r="A424" s="8"/>
      <c r="B424" s="220" t="s">
        <v>122</v>
      </c>
      <c r="C424" s="220" t="s">
        <v>123</v>
      </c>
      <c r="D424" s="220" t="s">
        <v>94</v>
      </c>
      <c r="E424" s="108"/>
      <c r="F424" s="221" t="s">
        <v>221</v>
      </c>
      <c r="G424" s="221"/>
      <c r="I424" s="217" t="s">
        <v>128</v>
      </c>
      <c r="J424" s="217"/>
      <c r="K424" s="217"/>
      <c r="L424" s="217"/>
      <c r="M424" s="217"/>
      <c r="N424" s="9"/>
      <c r="O424" s="218" t="s">
        <v>127</v>
      </c>
      <c r="P424" s="218"/>
      <c r="Q424" s="218"/>
      <c r="R424" s="218"/>
      <c r="S424" s="218"/>
      <c r="T424" s="2"/>
    </row>
    <row r="425" spans="1:20" ht="17.100000000000001" customHeight="1" x14ac:dyDescent="0.2">
      <c r="A425" s="8"/>
      <c r="B425" s="220"/>
      <c r="C425" s="220"/>
      <c r="D425" s="220"/>
      <c r="E425" s="109"/>
      <c r="F425" s="52" t="s">
        <v>219</v>
      </c>
      <c r="G425" s="52" t="s">
        <v>220</v>
      </c>
      <c r="I425" s="19" t="s">
        <v>4</v>
      </c>
      <c r="J425" s="19" t="s">
        <v>0</v>
      </c>
      <c r="K425" s="19" t="s">
        <v>1</v>
      </c>
      <c r="L425" s="19" t="s">
        <v>2</v>
      </c>
      <c r="M425" s="19" t="s">
        <v>3</v>
      </c>
      <c r="N425" s="19"/>
      <c r="O425" s="18" t="s">
        <v>4</v>
      </c>
      <c r="P425" s="18" t="s">
        <v>0</v>
      </c>
      <c r="Q425" s="18" t="s">
        <v>1</v>
      </c>
      <c r="R425" s="18" t="s">
        <v>2</v>
      </c>
      <c r="S425" s="18" t="s">
        <v>3</v>
      </c>
      <c r="T425" s="2"/>
    </row>
    <row r="426" spans="1:20" ht="12.95" customHeight="1" x14ac:dyDescent="0.2">
      <c r="A426" t="s">
        <v>25</v>
      </c>
      <c r="B426" s="24">
        <v>84</v>
      </c>
      <c r="C426" s="24">
        <v>72</v>
      </c>
      <c r="D426" s="24">
        <v>69</v>
      </c>
      <c r="E426" s="7"/>
      <c r="F426" s="24">
        <v>13.5</v>
      </c>
      <c r="G426" s="24">
        <v>10</v>
      </c>
      <c r="I426" s="4">
        <v>10</v>
      </c>
      <c r="J426" s="4">
        <v>10</v>
      </c>
      <c r="K426" s="4">
        <v>0</v>
      </c>
      <c r="L426" s="4">
        <v>10</v>
      </c>
      <c r="M426" s="4">
        <v>0</v>
      </c>
      <c r="N426" s="4"/>
      <c r="O426" s="56">
        <v>19</v>
      </c>
      <c r="P426" s="56">
        <v>58</v>
      </c>
      <c r="Q426" s="56" t="s">
        <v>74</v>
      </c>
      <c r="R426" s="56">
        <v>37</v>
      </c>
      <c r="S426" s="56">
        <v>11</v>
      </c>
      <c r="T426" s="2"/>
    </row>
    <row r="427" spans="1:20" ht="12.95" customHeight="1" x14ac:dyDescent="0.2">
      <c r="A427" s="50" t="s">
        <v>26</v>
      </c>
      <c r="B427" s="24">
        <v>63</v>
      </c>
      <c r="C427" s="24">
        <v>67</v>
      </c>
      <c r="D427" s="24">
        <v>73</v>
      </c>
      <c r="E427" s="7"/>
      <c r="F427" s="24">
        <v>-7</v>
      </c>
      <c r="G427" s="24">
        <v>-10</v>
      </c>
      <c r="I427" s="4">
        <v>-10</v>
      </c>
      <c r="J427" s="4">
        <v>0</v>
      </c>
      <c r="K427" s="4">
        <v>0</v>
      </c>
      <c r="L427" s="4">
        <v>-10</v>
      </c>
      <c r="M427" s="4">
        <v>0</v>
      </c>
      <c r="N427" s="4"/>
      <c r="O427" s="56" t="s">
        <v>74</v>
      </c>
      <c r="P427" s="56">
        <v>5</v>
      </c>
      <c r="Q427" s="56">
        <v>4</v>
      </c>
      <c r="R427" s="56" t="s">
        <v>74</v>
      </c>
      <c r="S427" s="56">
        <v>19</v>
      </c>
      <c r="T427" s="2"/>
    </row>
    <row r="428" spans="1:20" ht="12.95" customHeight="1" x14ac:dyDescent="0.2">
      <c r="A428" s="50" t="s">
        <v>27</v>
      </c>
      <c r="B428" s="24">
        <v>87</v>
      </c>
      <c r="C428" s="24">
        <v>71</v>
      </c>
      <c r="D428" s="24">
        <v>89</v>
      </c>
      <c r="E428" s="7"/>
      <c r="F428" s="24">
        <v>7</v>
      </c>
      <c r="G428" s="24">
        <v>10</v>
      </c>
      <c r="I428" s="4">
        <v>10</v>
      </c>
      <c r="J428" s="4">
        <v>0</v>
      </c>
      <c r="K428" s="4">
        <v>0</v>
      </c>
      <c r="L428" s="4">
        <v>0</v>
      </c>
      <c r="M428" s="4">
        <v>0</v>
      </c>
      <c r="N428" s="4"/>
      <c r="O428" s="56">
        <v>9</v>
      </c>
      <c r="P428" s="56">
        <v>8</v>
      </c>
      <c r="Q428" s="56" t="s">
        <v>74</v>
      </c>
      <c r="R428" s="56">
        <v>13</v>
      </c>
      <c r="S428" s="56">
        <v>15</v>
      </c>
      <c r="T428" s="2"/>
    </row>
    <row r="429" spans="1:20" ht="12.95" customHeight="1" x14ac:dyDescent="0.2">
      <c r="A429" s="50" t="s">
        <v>118</v>
      </c>
      <c r="B429" s="24">
        <v>76</v>
      </c>
      <c r="C429" s="24">
        <v>68</v>
      </c>
      <c r="D429" s="24">
        <v>69</v>
      </c>
      <c r="E429" s="7"/>
      <c r="F429" s="24">
        <v>7.5</v>
      </c>
      <c r="G429" s="24">
        <v>10</v>
      </c>
      <c r="I429" s="4">
        <v>10</v>
      </c>
      <c r="J429" s="4">
        <v>10</v>
      </c>
      <c r="K429" s="4">
        <v>0</v>
      </c>
      <c r="L429" s="4">
        <v>0</v>
      </c>
      <c r="M429" s="4">
        <v>-10</v>
      </c>
      <c r="N429" s="4"/>
      <c r="O429" s="56">
        <v>11</v>
      </c>
      <c r="P429" s="56">
        <v>100</v>
      </c>
      <c r="Q429" s="56">
        <v>14</v>
      </c>
      <c r="R429" s="56">
        <v>10</v>
      </c>
      <c r="S429" s="56" t="s">
        <v>74</v>
      </c>
      <c r="T429" s="2"/>
    </row>
    <row r="430" spans="1:20" ht="12.95" customHeight="1" x14ac:dyDescent="0.2">
      <c r="A430" s="50" t="s">
        <v>141</v>
      </c>
      <c r="B430" s="24">
        <v>78</v>
      </c>
      <c r="C430" s="24">
        <v>57</v>
      </c>
      <c r="D430" s="24">
        <v>76</v>
      </c>
      <c r="E430" s="7"/>
      <c r="F430" s="24">
        <v>11.5</v>
      </c>
      <c r="G430" s="24">
        <v>10</v>
      </c>
      <c r="I430" s="4">
        <v>10</v>
      </c>
      <c r="J430" s="4">
        <v>0</v>
      </c>
      <c r="K430" s="4">
        <v>0</v>
      </c>
      <c r="L430" s="4">
        <v>10</v>
      </c>
      <c r="M430" s="4">
        <v>10</v>
      </c>
      <c r="N430" s="4"/>
      <c r="O430" s="56">
        <v>17</v>
      </c>
      <c r="P430" s="56">
        <v>27</v>
      </c>
      <c r="Q430" s="56" t="s">
        <v>74</v>
      </c>
      <c r="R430" s="56">
        <v>33</v>
      </c>
      <c r="S430" s="56">
        <v>24</v>
      </c>
      <c r="T430" s="2"/>
    </row>
    <row r="431" spans="1:20" ht="12.95" customHeight="1" x14ac:dyDescent="0.2">
      <c r="A431" s="50" t="s">
        <v>162</v>
      </c>
      <c r="B431" s="24">
        <v>75</v>
      </c>
      <c r="C431" s="24">
        <v>67</v>
      </c>
      <c r="D431" s="24">
        <v>75</v>
      </c>
      <c r="E431" s="7"/>
      <c r="F431" s="24">
        <v>4</v>
      </c>
      <c r="G431" s="24">
        <v>0</v>
      </c>
      <c r="I431" s="4">
        <v>0</v>
      </c>
      <c r="J431" s="4">
        <v>0</v>
      </c>
      <c r="K431" s="4">
        <v>0</v>
      </c>
      <c r="L431" s="4">
        <v>10</v>
      </c>
      <c r="M431" s="4">
        <v>0</v>
      </c>
      <c r="N431" s="4"/>
      <c r="O431" s="56">
        <v>6</v>
      </c>
      <c r="P431" s="56">
        <v>4</v>
      </c>
      <c r="Q431" s="56">
        <v>8</v>
      </c>
      <c r="R431" s="56">
        <v>41</v>
      </c>
      <c r="S431" s="56" t="s">
        <v>74</v>
      </c>
      <c r="T431" s="2"/>
    </row>
    <row r="432" spans="1:20" ht="12.95" customHeight="1" x14ac:dyDescent="0.2">
      <c r="A432" s="50" t="s">
        <v>165</v>
      </c>
      <c r="B432" s="24">
        <v>82</v>
      </c>
      <c r="C432" s="24">
        <v>77</v>
      </c>
      <c r="D432" s="24">
        <v>91</v>
      </c>
      <c r="E432" s="7"/>
      <c r="F432" s="24">
        <v>-2</v>
      </c>
      <c r="G432" s="24">
        <v>0</v>
      </c>
      <c r="I432" s="4">
        <v>0</v>
      </c>
      <c r="J432" s="4">
        <v>0</v>
      </c>
      <c r="K432" s="4">
        <v>10</v>
      </c>
      <c r="L432" s="4">
        <v>-10</v>
      </c>
      <c r="M432" s="4">
        <v>0</v>
      </c>
      <c r="N432" s="4"/>
      <c r="O432" s="56" t="s">
        <v>74</v>
      </c>
      <c r="P432" s="56">
        <v>4</v>
      </c>
      <c r="Q432" s="56">
        <v>46</v>
      </c>
      <c r="R432" s="56" t="s">
        <v>74</v>
      </c>
      <c r="S432" s="56" t="s">
        <v>74</v>
      </c>
      <c r="T432" s="2"/>
    </row>
    <row r="433" spans="1:20" ht="12.95" customHeight="1" x14ac:dyDescent="0.2">
      <c r="A433" s="22" t="s">
        <v>177</v>
      </c>
      <c r="B433" s="36">
        <v>95</v>
      </c>
      <c r="C433" s="36">
        <v>86</v>
      </c>
      <c r="D433" s="36">
        <v>71</v>
      </c>
      <c r="E433" s="7"/>
      <c r="F433" s="24">
        <f t="shared" ref="F433:F438" si="92">B433-AVERAGE(C433:D433)</f>
        <v>16.5</v>
      </c>
      <c r="G433" s="24">
        <f t="shared" si="52"/>
        <v>20</v>
      </c>
      <c r="I433" s="4">
        <v>20</v>
      </c>
      <c r="J433" s="4">
        <v>0</v>
      </c>
      <c r="K433" s="4">
        <v>10</v>
      </c>
      <c r="L433" s="4">
        <v>0</v>
      </c>
      <c r="M433" s="4">
        <v>0</v>
      </c>
      <c r="N433" s="4"/>
      <c r="O433" s="56">
        <v>21</v>
      </c>
      <c r="P433" s="56">
        <v>20</v>
      </c>
      <c r="Q433" s="56">
        <v>50</v>
      </c>
      <c r="R433" s="56">
        <v>12</v>
      </c>
      <c r="S433" s="56">
        <v>17</v>
      </c>
      <c r="T433" s="2"/>
    </row>
    <row r="434" spans="1:20" ht="12.95" customHeight="1" x14ac:dyDescent="0.2">
      <c r="A434" s="51" t="s">
        <v>185</v>
      </c>
      <c r="B434" s="36">
        <v>87</v>
      </c>
      <c r="C434" s="36">
        <v>70</v>
      </c>
      <c r="D434" s="36">
        <v>86</v>
      </c>
      <c r="E434" s="7"/>
      <c r="F434" s="24">
        <f t="shared" si="92"/>
        <v>9</v>
      </c>
      <c r="G434" s="24">
        <f t="shared" si="52"/>
        <v>10</v>
      </c>
      <c r="H434" s="8"/>
      <c r="I434" s="4">
        <v>10</v>
      </c>
      <c r="J434" s="4">
        <v>0</v>
      </c>
      <c r="K434" s="4">
        <v>0</v>
      </c>
      <c r="L434" s="4">
        <v>10</v>
      </c>
      <c r="M434" s="4">
        <v>0</v>
      </c>
      <c r="N434" s="4"/>
      <c r="O434" s="56">
        <v>12</v>
      </c>
      <c r="P434" s="56">
        <v>47</v>
      </c>
      <c r="Q434" s="56" t="s">
        <v>74</v>
      </c>
      <c r="R434" s="56">
        <v>44</v>
      </c>
      <c r="S434" s="56" t="s">
        <v>74</v>
      </c>
      <c r="T434" s="2"/>
    </row>
    <row r="435" spans="1:20" ht="12.95" customHeight="1" x14ac:dyDescent="0.2">
      <c r="A435" s="51" t="s">
        <v>190</v>
      </c>
      <c r="B435" s="36">
        <v>77</v>
      </c>
      <c r="C435" s="36">
        <v>63</v>
      </c>
      <c r="D435" s="36">
        <v>83</v>
      </c>
      <c r="E435" s="7"/>
      <c r="F435" s="24">
        <f t="shared" si="92"/>
        <v>4</v>
      </c>
      <c r="G435" s="24">
        <f t="shared" si="52"/>
        <v>0</v>
      </c>
      <c r="H435" s="19"/>
      <c r="I435" s="4">
        <v>0</v>
      </c>
      <c r="J435" s="4">
        <v>0</v>
      </c>
      <c r="K435" s="4">
        <v>0</v>
      </c>
      <c r="L435" s="4">
        <v>0</v>
      </c>
      <c r="M435" s="4">
        <v>0</v>
      </c>
      <c r="N435" s="4"/>
      <c r="O435" s="56">
        <v>5</v>
      </c>
      <c r="P435" s="56">
        <v>6</v>
      </c>
      <c r="Q435" s="56">
        <v>12</v>
      </c>
      <c r="R435" s="56">
        <v>18</v>
      </c>
      <c r="S435" s="56" t="s">
        <v>74</v>
      </c>
      <c r="T435" s="2"/>
    </row>
    <row r="436" spans="1:20" ht="12.95" customHeight="1" x14ac:dyDescent="0.2">
      <c r="A436" s="51" t="s">
        <v>187</v>
      </c>
      <c r="B436" s="36">
        <v>102</v>
      </c>
      <c r="C436" s="36">
        <v>83</v>
      </c>
      <c r="D436" s="36">
        <v>68</v>
      </c>
      <c r="E436" s="7"/>
      <c r="F436" s="24">
        <f t="shared" si="92"/>
        <v>26.5</v>
      </c>
      <c r="G436" s="24">
        <f t="shared" si="52"/>
        <v>30</v>
      </c>
      <c r="H436" s="8"/>
      <c r="I436" s="4">
        <v>30</v>
      </c>
      <c r="J436" s="4">
        <v>0</v>
      </c>
      <c r="K436" s="4">
        <v>-10</v>
      </c>
      <c r="L436" s="4">
        <v>20</v>
      </c>
      <c r="M436" s="4">
        <v>10</v>
      </c>
      <c r="N436" s="4"/>
      <c r="O436" s="56">
        <v>35</v>
      </c>
      <c r="P436" s="56">
        <v>47</v>
      </c>
      <c r="Q436" s="56" t="s">
        <v>74</v>
      </c>
      <c r="R436" s="56">
        <v>60</v>
      </c>
      <c r="S436" s="56">
        <v>50</v>
      </c>
      <c r="T436" s="2"/>
    </row>
    <row r="437" spans="1:20" ht="12.6" customHeight="1" x14ac:dyDescent="0.2">
      <c r="A437" s="51" t="s">
        <v>210</v>
      </c>
      <c r="B437" s="36">
        <v>93</v>
      </c>
      <c r="C437" s="36">
        <v>89</v>
      </c>
      <c r="D437" s="36">
        <v>85</v>
      </c>
      <c r="E437" s="7"/>
      <c r="F437" s="24">
        <f t="shared" si="92"/>
        <v>6</v>
      </c>
      <c r="G437" s="24">
        <f t="shared" ref="G437:G438" si="93">ROUND(F437,-1)</f>
        <v>10</v>
      </c>
      <c r="H437" s="8"/>
      <c r="I437" s="4">
        <v>10</v>
      </c>
      <c r="J437" s="4">
        <v>0</v>
      </c>
      <c r="K437" s="4">
        <v>0</v>
      </c>
      <c r="L437" s="4">
        <v>-10</v>
      </c>
      <c r="M437" s="4">
        <v>10</v>
      </c>
      <c r="N437" s="4"/>
      <c r="O437" s="56">
        <v>7</v>
      </c>
      <c r="P437" s="56">
        <v>30</v>
      </c>
      <c r="Q437" s="56" t="s">
        <v>74</v>
      </c>
      <c r="R437" s="56" t="s">
        <v>74</v>
      </c>
      <c r="S437" s="56">
        <v>36</v>
      </c>
      <c r="T437" s="2"/>
    </row>
    <row r="438" spans="1:20" ht="12.6" customHeight="1" x14ac:dyDescent="0.2">
      <c r="A438" s="51" t="s">
        <v>232</v>
      </c>
      <c r="B438" s="36">
        <v>109</v>
      </c>
      <c r="C438" s="36">
        <v>98</v>
      </c>
      <c r="D438" s="36">
        <v>73</v>
      </c>
      <c r="E438" s="7"/>
      <c r="F438" s="24">
        <f t="shared" si="92"/>
        <v>23.5</v>
      </c>
      <c r="G438" s="24">
        <f t="shared" si="93"/>
        <v>20</v>
      </c>
      <c r="H438" s="8"/>
      <c r="I438" s="4">
        <v>20</v>
      </c>
      <c r="J438" s="4">
        <v>10</v>
      </c>
      <c r="K438" s="4">
        <v>0</v>
      </c>
      <c r="L438" s="4">
        <v>0</v>
      </c>
      <c r="M438" s="4">
        <v>10</v>
      </c>
      <c r="N438" s="4"/>
      <c r="O438" s="56">
        <v>27</v>
      </c>
      <c r="P438" s="56">
        <v>100</v>
      </c>
      <c r="Q438" s="56">
        <v>21</v>
      </c>
      <c r="R438" s="56">
        <v>3</v>
      </c>
      <c r="S438" s="56">
        <v>30</v>
      </c>
      <c r="T438" s="2"/>
    </row>
    <row r="439" spans="1:20" ht="12.6" customHeight="1" x14ac:dyDescent="0.2">
      <c r="A439" s="51" t="s">
        <v>237</v>
      </c>
      <c r="B439" s="36">
        <v>84</v>
      </c>
      <c r="C439" s="36">
        <v>101</v>
      </c>
      <c r="D439" s="36">
        <v>85</v>
      </c>
      <c r="E439" s="7"/>
      <c r="F439" s="24">
        <f t="shared" ref="F439" si="94">B439-AVERAGE(C439:D439)</f>
        <v>-9</v>
      </c>
      <c r="G439" s="24">
        <f t="shared" ref="G439" si="95">ROUND(F439,-1)</f>
        <v>-10</v>
      </c>
      <c r="H439" s="8"/>
      <c r="I439" s="4">
        <v>-10</v>
      </c>
      <c r="J439" s="4">
        <v>0</v>
      </c>
      <c r="K439" s="4">
        <v>-10</v>
      </c>
      <c r="L439" s="4">
        <v>0</v>
      </c>
      <c r="M439" s="4">
        <v>0</v>
      </c>
      <c r="N439" s="4"/>
      <c r="O439" s="56" t="s">
        <v>74</v>
      </c>
      <c r="P439" s="56" t="s">
        <v>74</v>
      </c>
      <c r="Q439" s="56" t="s">
        <v>74</v>
      </c>
      <c r="R439" s="56">
        <v>3</v>
      </c>
      <c r="S439" s="56">
        <v>12</v>
      </c>
      <c r="T439" s="2"/>
    </row>
    <row r="440" spans="1:20" s="8" customFormat="1" ht="12.95" customHeight="1" x14ac:dyDescent="0.2">
      <c r="A440" s="22"/>
      <c r="B440" s="24"/>
      <c r="C440" s="24"/>
      <c r="D440" s="24"/>
      <c r="E440" s="7"/>
      <c r="F440" s="24"/>
      <c r="G440" s="24"/>
      <c r="H440" s="2"/>
      <c r="I440" s="2"/>
      <c r="J440" s="2"/>
      <c r="K440" s="17"/>
      <c r="L440" s="2"/>
      <c r="M440" s="17"/>
      <c r="N440" s="17"/>
      <c r="O440" s="104"/>
      <c r="P440" s="104"/>
      <c r="Q440" s="104"/>
      <c r="R440" s="104"/>
      <c r="S440" s="104"/>
    </row>
    <row r="441" spans="1:20" s="19" customFormat="1" ht="12.95" customHeight="1" x14ac:dyDescent="0.2">
      <c r="A441" s="8" t="s">
        <v>172</v>
      </c>
      <c r="B441" s="24"/>
      <c r="C441" s="24"/>
      <c r="D441" s="24"/>
      <c r="E441" s="7"/>
      <c r="F441" s="24"/>
      <c r="G441" s="24"/>
      <c r="H441" s="2"/>
      <c r="I441" s="8"/>
      <c r="J441" s="2"/>
      <c r="K441" s="17"/>
      <c r="L441" s="2"/>
      <c r="M441" s="17"/>
      <c r="N441" s="17"/>
      <c r="O441" s="104"/>
      <c r="P441" s="104"/>
      <c r="Q441" s="104"/>
      <c r="R441" s="104"/>
      <c r="S441" s="104"/>
    </row>
    <row r="442" spans="1:20" ht="11.45" customHeight="1" x14ac:dyDescent="0.2">
      <c r="A442" s="8"/>
      <c r="B442" s="181" t="s">
        <v>92</v>
      </c>
      <c r="C442" s="181"/>
      <c r="D442" s="181"/>
      <c r="E442" s="52"/>
      <c r="F442" s="105"/>
      <c r="G442" s="105"/>
      <c r="I442" s="8"/>
      <c r="K442" s="17"/>
      <c r="L442" s="2"/>
      <c r="M442" s="17"/>
      <c r="N442" s="17"/>
      <c r="O442" s="104"/>
      <c r="T442" s="2"/>
    </row>
    <row r="443" spans="1:20" ht="27.6" customHeight="1" x14ac:dyDescent="0.2">
      <c r="A443" s="8"/>
      <c r="B443" s="220" t="s">
        <v>122</v>
      </c>
      <c r="C443" s="220" t="s">
        <v>123</v>
      </c>
      <c r="D443" s="220" t="s">
        <v>94</v>
      </c>
      <c r="E443" s="108"/>
      <c r="F443" s="221" t="s">
        <v>221</v>
      </c>
      <c r="G443" s="221"/>
      <c r="I443" s="217" t="s">
        <v>128</v>
      </c>
      <c r="J443" s="217"/>
      <c r="K443" s="217"/>
      <c r="L443" s="217"/>
      <c r="M443" s="217"/>
      <c r="N443" s="9"/>
      <c r="O443" s="218" t="s">
        <v>127</v>
      </c>
      <c r="P443" s="218"/>
      <c r="Q443" s="218"/>
      <c r="R443" s="218"/>
      <c r="S443" s="218"/>
      <c r="T443" s="2"/>
    </row>
    <row r="444" spans="1:20" ht="17.100000000000001" customHeight="1" x14ac:dyDescent="0.2">
      <c r="A444" s="8"/>
      <c r="B444" s="220"/>
      <c r="C444" s="220"/>
      <c r="D444" s="220"/>
      <c r="E444" s="109"/>
      <c r="F444" s="52" t="s">
        <v>219</v>
      </c>
      <c r="G444" s="52" t="s">
        <v>220</v>
      </c>
      <c r="I444" s="19" t="s">
        <v>4</v>
      </c>
      <c r="J444" s="19" t="s">
        <v>0</v>
      </c>
      <c r="K444" s="19" t="s">
        <v>1</v>
      </c>
      <c r="L444" s="19" t="s">
        <v>2</v>
      </c>
      <c r="M444" s="19" t="s">
        <v>3</v>
      </c>
      <c r="N444" s="19"/>
      <c r="O444" s="18" t="s">
        <v>4</v>
      </c>
      <c r="P444" s="18" t="s">
        <v>0</v>
      </c>
      <c r="Q444" s="18" t="s">
        <v>1</v>
      </c>
      <c r="R444" s="18" t="s">
        <v>2</v>
      </c>
      <c r="S444" s="18" t="s">
        <v>3</v>
      </c>
      <c r="T444" s="2"/>
    </row>
    <row r="445" spans="1:20" ht="12.95" customHeight="1" x14ac:dyDescent="0.2">
      <c r="A445" t="s">
        <v>25</v>
      </c>
      <c r="B445" s="24">
        <v>592</v>
      </c>
      <c r="C445" s="24">
        <v>438</v>
      </c>
      <c r="D445" s="24">
        <v>456</v>
      </c>
      <c r="E445" s="7"/>
      <c r="F445" s="24">
        <v>145</v>
      </c>
      <c r="G445" s="24">
        <v>150</v>
      </c>
      <c r="I445" s="4">
        <v>150</v>
      </c>
      <c r="J445" s="4">
        <v>10</v>
      </c>
      <c r="K445" s="4">
        <v>40</v>
      </c>
      <c r="L445" s="4">
        <v>50</v>
      </c>
      <c r="M445" s="4">
        <v>40</v>
      </c>
      <c r="N445" s="4"/>
      <c r="O445" s="56">
        <v>32</v>
      </c>
      <c r="P445" s="56">
        <v>19</v>
      </c>
      <c r="Q445" s="56">
        <v>54</v>
      </c>
      <c r="R445" s="56">
        <v>42</v>
      </c>
      <c r="S445" s="56">
        <v>23</v>
      </c>
      <c r="T445" s="2"/>
    </row>
    <row r="446" spans="1:20" ht="12.95" customHeight="1" x14ac:dyDescent="0.2">
      <c r="A446" s="50" t="s">
        <v>26</v>
      </c>
      <c r="B446" s="24">
        <v>562</v>
      </c>
      <c r="C446" s="24">
        <v>456</v>
      </c>
      <c r="D446" s="24">
        <v>522</v>
      </c>
      <c r="E446" s="7"/>
      <c r="F446" s="24">
        <v>73</v>
      </c>
      <c r="G446" s="24">
        <v>70</v>
      </c>
      <c r="I446" s="4">
        <v>70</v>
      </c>
      <c r="J446" s="4">
        <v>10</v>
      </c>
      <c r="K446" s="4">
        <v>20</v>
      </c>
      <c r="L446" s="4">
        <v>20</v>
      </c>
      <c r="M446" s="4">
        <v>30</v>
      </c>
      <c r="N446" s="4"/>
      <c r="O446" s="56">
        <v>15</v>
      </c>
      <c r="P446" s="56">
        <v>12</v>
      </c>
      <c r="Q446" s="56">
        <v>20</v>
      </c>
      <c r="R446" s="56">
        <v>11</v>
      </c>
      <c r="S446" s="56">
        <v>17</v>
      </c>
      <c r="T446" s="2"/>
    </row>
    <row r="447" spans="1:20" ht="12.95" customHeight="1" x14ac:dyDescent="0.2">
      <c r="A447" s="50" t="s">
        <v>27</v>
      </c>
      <c r="B447" s="24">
        <v>577</v>
      </c>
      <c r="C447" s="24">
        <v>549</v>
      </c>
      <c r="D447" s="24">
        <v>529</v>
      </c>
      <c r="E447" s="7"/>
      <c r="F447" s="24">
        <v>38</v>
      </c>
      <c r="G447" s="24">
        <v>40</v>
      </c>
      <c r="I447" s="4">
        <v>40</v>
      </c>
      <c r="J447" s="4">
        <v>0</v>
      </c>
      <c r="K447" s="4">
        <v>-10</v>
      </c>
      <c r="L447" s="4">
        <v>20</v>
      </c>
      <c r="M447" s="4">
        <v>30</v>
      </c>
      <c r="N447" s="4"/>
      <c r="O447" s="56">
        <v>7</v>
      </c>
      <c r="P447" s="56">
        <v>2</v>
      </c>
      <c r="Q447" s="56" t="s">
        <v>74</v>
      </c>
      <c r="R447" s="56">
        <v>9</v>
      </c>
      <c r="S447" s="56">
        <v>17</v>
      </c>
      <c r="T447" s="2"/>
    </row>
    <row r="448" spans="1:20" ht="12.95" customHeight="1" x14ac:dyDescent="0.2">
      <c r="A448" s="50" t="s">
        <v>118</v>
      </c>
      <c r="B448" s="24">
        <v>499</v>
      </c>
      <c r="C448" s="24">
        <v>508</v>
      </c>
      <c r="D448" s="24">
        <v>460</v>
      </c>
      <c r="E448" s="7"/>
      <c r="F448" s="24">
        <v>15</v>
      </c>
      <c r="G448" s="24">
        <v>20</v>
      </c>
      <c r="I448" s="4">
        <v>20</v>
      </c>
      <c r="J448" s="4">
        <v>-10</v>
      </c>
      <c r="K448" s="4">
        <v>-10</v>
      </c>
      <c r="L448" s="4">
        <v>30</v>
      </c>
      <c r="M448" s="4">
        <v>10</v>
      </c>
      <c r="N448" s="4"/>
      <c r="O448" s="56">
        <v>3</v>
      </c>
      <c r="P448" s="56" t="s">
        <v>74</v>
      </c>
      <c r="Q448" s="56" t="s">
        <v>74</v>
      </c>
      <c r="R448" s="56">
        <v>20</v>
      </c>
      <c r="S448" s="56">
        <v>3</v>
      </c>
      <c r="T448" s="2"/>
    </row>
    <row r="449" spans="1:20" ht="12.95" customHeight="1" x14ac:dyDescent="0.2">
      <c r="A449" s="50" t="s">
        <v>141</v>
      </c>
      <c r="B449" s="24">
        <v>655</v>
      </c>
      <c r="C449" s="24">
        <v>493</v>
      </c>
      <c r="D449" s="24">
        <v>491</v>
      </c>
      <c r="E449" s="7"/>
      <c r="F449" s="24">
        <v>163</v>
      </c>
      <c r="G449" s="24">
        <v>160</v>
      </c>
      <c r="I449" s="4">
        <v>160</v>
      </c>
      <c r="J449" s="4">
        <v>20</v>
      </c>
      <c r="K449" s="4">
        <v>20</v>
      </c>
      <c r="L449" s="4">
        <v>40</v>
      </c>
      <c r="M449" s="4">
        <v>90</v>
      </c>
      <c r="N449" s="4"/>
      <c r="O449" s="56">
        <v>33</v>
      </c>
      <c r="P449" s="56">
        <v>20</v>
      </c>
      <c r="Q449" s="56">
        <v>29</v>
      </c>
      <c r="R449" s="56">
        <v>26</v>
      </c>
      <c r="S449" s="56">
        <v>46</v>
      </c>
      <c r="T449" s="2"/>
    </row>
    <row r="450" spans="1:20" ht="12.95" customHeight="1" x14ac:dyDescent="0.2">
      <c r="A450" s="50" t="s">
        <v>162</v>
      </c>
      <c r="B450" s="24">
        <v>600</v>
      </c>
      <c r="C450" s="24">
        <v>526</v>
      </c>
      <c r="D450" s="24">
        <v>481</v>
      </c>
      <c r="E450" s="7"/>
      <c r="F450" s="24">
        <v>96.5</v>
      </c>
      <c r="G450" s="24">
        <v>100</v>
      </c>
      <c r="I450" s="4">
        <v>100</v>
      </c>
      <c r="J450" s="4">
        <v>30</v>
      </c>
      <c r="K450" s="4">
        <v>-10</v>
      </c>
      <c r="L450" s="4">
        <v>10</v>
      </c>
      <c r="M450" s="4">
        <v>60</v>
      </c>
      <c r="N450" s="4"/>
      <c r="O450" s="56">
        <v>19</v>
      </c>
      <c r="P450" s="56">
        <v>36</v>
      </c>
      <c r="Q450" s="56" t="s">
        <v>74</v>
      </c>
      <c r="R450" s="56">
        <v>9</v>
      </c>
      <c r="S450" s="56">
        <v>35</v>
      </c>
      <c r="T450" s="2"/>
    </row>
    <row r="451" spans="1:20" ht="12.95" customHeight="1" x14ac:dyDescent="0.2">
      <c r="A451" s="50" t="s">
        <v>165</v>
      </c>
      <c r="B451" s="24">
        <v>615</v>
      </c>
      <c r="C451" s="24">
        <v>524</v>
      </c>
      <c r="D451" s="24">
        <v>542</v>
      </c>
      <c r="E451" s="7"/>
      <c r="F451" s="24">
        <v>82</v>
      </c>
      <c r="G451" s="24">
        <v>80</v>
      </c>
      <c r="I451" s="4">
        <v>80</v>
      </c>
      <c r="J451" s="4">
        <v>20</v>
      </c>
      <c r="K451" s="4">
        <v>10</v>
      </c>
      <c r="L451" s="4">
        <v>10</v>
      </c>
      <c r="M451" s="4">
        <v>50</v>
      </c>
      <c r="N451" s="4"/>
      <c r="O451" s="56">
        <v>15</v>
      </c>
      <c r="P451" s="56">
        <v>22</v>
      </c>
      <c r="Q451" s="56">
        <v>6</v>
      </c>
      <c r="R451" s="56">
        <v>8</v>
      </c>
      <c r="S451" s="56">
        <v>23</v>
      </c>
      <c r="T451" s="2"/>
    </row>
    <row r="452" spans="1:20" ht="12.95" customHeight="1" x14ac:dyDescent="0.2">
      <c r="A452" s="22" t="s">
        <v>177</v>
      </c>
      <c r="B452" s="36">
        <v>694</v>
      </c>
      <c r="C452" s="36">
        <v>537</v>
      </c>
      <c r="D452" s="36">
        <v>539</v>
      </c>
      <c r="E452" s="7"/>
      <c r="F452" s="24">
        <f t="shared" ref="F452:F457" si="96">B452-AVERAGE(C452:D452)</f>
        <v>156</v>
      </c>
      <c r="G452" s="24">
        <f t="shared" ref="G452:G588" si="97">ROUND(F452,-1)</f>
        <v>160</v>
      </c>
      <c r="I452" s="4">
        <v>160</v>
      </c>
      <c r="J452" s="4">
        <v>0</v>
      </c>
      <c r="K452" s="4">
        <v>10</v>
      </c>
      <c r="L452" s="4">
        <v>60</v>
      </c>
      <c r="M452" s="4">
        <v>90</v>
      </c>
      <c r="N452" s="4"/>
      <c r="O452" s="56">
        <v>29</v>
      </c>
      <c r="P452" s="56">
        <v>2</v>
      </c>
      <c r="Q452" s="56">
        <v>6</v>
      </c>
      <c r="R452" s="56">
        <v>42</v>
      </c>
      <c r="S452" s="56">
        <v>43</v>
      </c>
      <c r="T452" s="2"/>
    </row>
    <row r="453" spans="1:20" ht="12.95" customHeight="1" x14ac:dyDescent="0.2">
      <c r="A453" s="51" t="s">
        <v>185</v>
      </c>
      <c r="B453" s="36">
        <v>596</v>
      </c>
      <c r="C453" s="36">
        <v>516</v>
      </c>
      <c r="D453" s="36">
        <v>501</v>
      </c>
      <c r="E453" s="7"/>
      <c r="F453" s="24">
        <f t="shared" si="96"/>
        <v>87.5</v>
      </c>
      <c r="G453" s="24">
        <f t="shared" si="97"/>
        <v>90</v>
      </c>
      <c r="H453" s="8"/>
      <c r="I453" s="4">
        <v>90</v>
      </c>
      <c r="J453" s="4">
        <v>10</v>
      </c>
      <c r="K453" s="4">
        <v>10</v>
      </c>
      <c r="L453" s="4">
        <v>30</v>
      </c>
      <c r="M453" s="4">
        <v>40</v>
      </c>
      <c r="N453" s="4"/>
      <c r="O453" s="56">
        <v>17</v>
      </c>
      <c r="P453" s="56">
        <v>10</v>
      </c>
      <c r="Q453" s="56">
        <v>7</v>
      </c>
      <c r="R453" s="56">
        <v>24</v>
      </c>
      <c r="S453" s="56">
        <v>20</v>
      </c>
      <c r="T453" s="2"/>
    </row>
    <row r="454" spans="1:20" ht="12.95" customHeight="1" x14ac:dyDescent="0.2">
      <c r="A454" s="51" t="s">
        <v>190</v>
      </c>
      <c r="B454" s="36">
        <v>662</v>
      </c>
      <c r="C454" s="36">
        <v>546</v>
      </c>
      <c r="D454" s="36">
        <v>631</v>
      </c>
      <c r="E454" s="7"/>
      <c r="F454" s="24">
        <f t="shared" si="96"/>
        <v>73.5</v>
      </c>
      <c r="G454" s="24">
        <f t="shared" si="97"/>
        <v>70</v>
      </c>
      <c r="H454" s="19"/>
      <c r="I454" s="4">
        <v>70</v>
      </c>
      <c r="J454" s="4">
        <v>30</v>
      </c>
      <c r="K454" s="4">
        <v>0</v>
      </c>
      <c r="L454" s="4">
        <v>-20</v>
      </c>
      <c r="M454" s="4">
        <v>50</v>
      </c>
      <c r="N454" s="4"/>
      <c r="O454" s="56">
        <v>12</v>
      </c>
      <c r="P454" s="56">
        <v>45</v>
      </c>
      <c r="Q454" s="56">
        <v>4</v>
      </c>
      <c r="R454" s="56" t="s">
        <v>74</v>
      </c>
      <c r="S454" s="56">
        <v>22</v>
      </c>
      <c r="T454" s="2"/>
    </row>
    <row r="455" spans="1:20" ht="12.95" customHeight="1" x14ac:dyDescent="0.2">
      <c r="A455" s="51" t="s">
        <v>187</v>
      </c>
      <c r="B455" s="36">
        <v>733</v>
      </c>
      <c r="C455" s="36">
        <v>557</v>
      </c>
      <c r="D455" s="36">
        <v>517</v>
      </c>
      <c r="E455" s="7"/>
      <c r="F455" s="24">
        <f t="shared" si="96"/>
        <v>196</v>
      </c>
      <c r="G455" s="24">
        <f t="shared" si="97"/>
        <v>200</v>
      </c>
      <c r="H455" s="8"/>
      <c r="I455" s="4">
        <v>200</v>
      </c>
      <c r="J455" s="4">
        <v>10</v>
      </c>
      <c r="K455" s="4">
        <v>30</v>
      </c>
      <c r="L455" s="4">
        <v>50</v>
      </c>
      <c r="M455" s="4">
        <v>110</v>
      </c>
      <c r="N455" s="4"/>
      <c r="O455" s="56">
        <v>36</v>
      </c>
      <c r="P455" s="56">
        <v>10</v>
      </c>
      <c r="Q455" s="56">
        <v>28</v>
      </c>
      <c r="R455" s="56">
        <v>36</v>
      </c>
      <c r="S455" s="56">
        <v>52</v>
      </c>
      <c r="T455" s="2"/>
    </row>
    <row r="456" spans="1:20" ht="12.95" customHeight="1" x14ac:dyDescent="0.2">
      <c r="A456" s="51" t="s">
        <v>210</v>
      </c>
      <c r="B456" s="36">
        <v>648</v>
      </c>
      <c r="C456" s="36">
        <v>608</v>
      </c>
      <c r="D456" s="36">
        <v>604</v>
      </c>
      <c r="E456" s="7"/>
      <c r="F456" s="24">
        <f t="shared" si="96"/>
        <v>42</v>
      </c>
      <c r="G456" s="24">
        <f t="shared" ref="G456:G457" si="98">ROUND(F456,-1)</f>
        <v>40</v>
      </c>
      <c r="H456" s="8"/>
      <c r="I456" s="4">
        <v>40</v>
      </c>
      <c r="J456" s="4">
        <v>10</v>
      </c>
      <c r="K456" s="4">
        <v>20</v>
      </c>
      <c r="L456" s="4">
        <v>0</v>
      </c>
      <c r="M456" s="4">
        <v>10</v>
      </c>
      <c r="N456" s="4"/>
      <c r="O456" s="56">
        <v>7</v>
      </c>
      <c r="P456" s="56">
        <v>14</v>
      </c>
      <c r="Q456" s="56">
        <v>20</v>
      </c>
      <c r="R456" s="56" t="s">
        <v>74</v>
      </c>
      <c r="S456" s="56">
        <v>5</v>
      </c>
      <c r="T456" s="2"/>
    </row>
    <row r="457" spans="1:20" ht="12.95" customHeight="1" x14ac:dyDescent="0.2">
      <c r="A457" s="51" t="s">
        <v>232</v>
      </c>
      <c r="B457" s="36">
        <v>725</v>
      </c>
      <c r="C457" s="36">
        <v>640</v>
      </c>
      <c r="D457" s="36">
        <v>576</v>
      </c>
      <c r="E457" s="7"/>
      <c r="F457" s="24">
        <f t="shared" si="96"/>
        <v>117</v>
      </c>
      <c r="G457" s="24">
        <f t="shared" si="98"/>
        <v>120</v>
      </c>
      <c r="H457" s="8"/>
      <c r="I457" s="4">
        <v>120</v>
      </c>
      <c r="J457" s="4">
        <v>20</v>
      </c>
      <c r="K457" s="4">
        <v>10</v>
      </c>
      <c r="L457" s="4">
        <v>40</v>
      </c>
      <c r="M457" s="4">
        <v>40</v>
      </c>
      <c r="N457" s="4"/>
      <c r="O457" s="56">
        <v>19</v>
      </c>
      <c r="P457" s="56">
        <v>24</v>
      </c>
      <c r="Q457" s="56">
        <v>14</v>
      </c>
      <c r="R457" s="56">
        <v>24</v>
      </c>
      <c r="S457" s="56">
        <v>16</v>
      </c>
      <c r="T457" s="2"/>
    </row>
    <row r="458" spans="1:20" ht="12.95" customHeight="1" x14ac:dyDescent="0.2">
      <c r="A458" s="51" t="s">
        <v>237</v>
      </c>
      <c r="B458" s="36">
        <v>686</v>
      </c>
      <c r="C458" s="36">
        <v>602</v>
      </c>
      <c r="D458" s="36">
        <v>589</v>
      </c>
      <c r="E458" s="7"/>
      <c r="F458" s="24">
        <f t="shared" ref="F458" si="99">B458-AVERAGE(C458:D458)</f>
        <v>90.5</v>
      </c>
      <c r="G458" s="24">
        <f t="shared" ref="G458" si="100">ROUND(F458,-1)</f>
        <v>90</v>
      </c>
      <c r="H458" s="8"/>
      <c r="I458" s="4">
        <v>90</v>
      </c>
      <c r="J458" s="4">
        <v>20</v>
      </c>
      <c r="K458" s="4">
        <v>20</v>
      </c>
      <c r="L458" s="4">
        <v>0</v>
      </c>
      <c r="M458" s="4">
        <v>50</v>
      </c>
      <c r="N458" s="4"/>
      <c r="O458" s="56">
        <v>15</v>
      </c>
      <c r="P458" s="56">
        <v>32</v>
      </c>
      <c r="Q458" s="56">
        <v>15</v>
      </c>
      <c r="R458" s="56">
        <v>2</v>
      </c>
      <c r="S458" s="56">
        <v>20</v>
      </c>
      <c r="T458" s="2"/>
    </row>
    <row r="459" spans="1:20" s="8" customFormat="1" ht="12.95" customHeight="1" x14ac:dyDescent="0.2">
      <c r="A459" s="22"/>
      <c r="B459" s="24"/>
      <c r="C459" s="24"/>
      <c r="D459" s="24"/>
      <c r="E459" s="7"/>
      <c r="F459" s="24"/>
      <c r="G459" s="24"/>
      <c r="H459" s="2"/>
      <c r="I459" s="2"/>
      <c r="J459" s="2"/>
      <c r="K459" s="17"/>
      <c r="L459" s="2"/>
      <c r="M459" s="17"/>
      <c r="N459" s="17"/>
      <c r="O459" s="104"/>
      <c r="P459" s="104"/>
      <c r="Q459" s="104"/>
      <c r="R459" s="104"/>
      <c r="S459" s="104"/>
    </row>
    <row r="460" spans="1:20" s="8" customFormat="1" ht="12.95" customHeight="1" x14ac:dyDescent="0.2">
      <c r="A460" s="8" t="s">
        <v>101</v>
      </c>
      <c r="B460" s="24"/>
      <c r="C460" s="24"/>
      <c r="D460" s="24"/>
      <c r="E460" s="7"/>
      <c r="F460" s="24"/>
      <c r="G460" s="24"/>
      <c r="H460" s="2"/>
      <c r="J460" s="2"/>
      <c r="K460" s="17"/>
      <c r="L460" s="2"/>
      <c r="M460" s="17"/>
      <c r="N460" s="17"/>
      <c r="O460" s="104"/>
      <c r="P460" s="104"/>
      <c r="Q460" s="104"/>
      <c r="R460" s="104"/>
      <c r="S460" s="104"/>
    </row>
    <row r="461" spans="1:20" ht="11.45" customHeight="1" x14ac:dyDescent="0.2">
      <c r="A461" s="8"/>
      <c r="B461" s="181" t="s">
        <v>92</v>
      </c>
      <c r="C461" s="181"/>
      <c r="D461" s="181"/>
      <c r="E461" s="52"/>
      <c r="F461" s="105"/>
      <c r="G461" s="105"/>
      <c r="I461" s="8"/>
      <c r="K461" s="17"/>
      <c r="L461" s="2"/>
      <c r="M461" s="17"/>
      <c r="N461" s="17"/>
      <c r="O461" s="104"/>
      <c r="T461" s="2"/>
    </row>
    <row r="462" spans="1:20" ht="27.6" customHeight="1" x14ac:dyDescent="0.2">
      <c r="A462" s="8"/>
      <c r="B462" s="220" t="s">
        <v>122</v>
      </c>
      <c r="C462" s="220" t="s">
        <v>123</v>
      </c>
      <c r="D462" s="220" t="s">
        <v>94</v>
      </c>
      <c r="E462" s="108"/>
      <c r="F462" s="221" t="s">
        <v>221</v>
      </c>
      <c r="G462" s="221"/>
      <c r="I462" s="217" t="s">
        <v>128</v>
      </c>
      <c r="J462" s="217"/>
      <c r="K462" s="217"/>
      <c r="L462" s="217"/>
      <c r="M462" s="217"/>
      <c r="N462" s="9"/>
      <c r="O462" s="218" t="s">
        <v>127</v>
      </c>
      <c r="P462" s="218"/>
      <c r="Q462" s="218"/>
      <c r="R462" s="218"/>
      <c r="S462" s="218"/>
      <c r="T462" s="2"/>
    </row>
    <row r="463" spans="1:20" ht="17.100000000000001" customHeight="1" x14ac:dyDescent="0.2">
      <c r="A463" s="8"/>
      <c r="B463" s="220"/>
      <c r="C463" s="220"/>
      <c r="D463" s="220"/>
      <c r="E463" s="109"/>
      <c r="F463" s="52" t="s">
        <v>219</v>
      </c>
      <c r="G463" s="52" t="s">
        <v>220</v>
      </c>
      <c r="I463" s="19" t="s">
        <v>4</v>
      </c>
      <c r="J463" s="19" t="s">
        <v>0</v>
      </c>
      <c r="K463" s="19" t="s">
        <v>1</v>
      </c>
      <c r="L463" s="19" t="s">
        <v>2</v>
      </c>
      <c r="M463" s="19" t="s">
        <v>3</v>
      </c>
      <c r="N463" s="19"/>
      <c r="O463" s="18" t="s">
        <v>4</v>
      </c>
      <c r="P463" s="18" t="s">
        <v>0</v>
      </c>
      <c r="Q463" s="18" t="s">
        <v>1</v>
      </c>
      <c r="R463" s="18" t="s">
        <v>2</v>
      </c>
      <c r="S463" s="18" t="s">
        <v>3</v>
      </c>
      <c r="T463" s="2"/>
    </row>
    <row r="464" spans="1:20" s="8" customFormat="1" ht="12.95" customHeight="1" x14ac:dyDescent="0.2">
      <c r="A464" t="s">
        <v>25</v>
      </c>
      <c r="B464" s="24">
        <v>622</v>
      </c>
      <c r="C464" s="24">
        <v>604</v>
      </c>
      <c r="D464" s="24">
        <v>594</v>
      </c>
      <c r="E464" s="7"/>
      <c r="F464" s="24">
        <v>23</v>
      </c>
      <c r="G464" s="24">
        <v>20</v>
      </c>
      <c r="H464" s="2"/>
      <c r="I464" s="4">
        <v>20</v>
      </c>
      <c r="J464" s="4">
        <v>-10</v>
      </c>
      <c r="K464" s="4">
        <v>30</v>
      </c>
      <c r="L464" s="4">
        <v>20</v>
      </c>
      <c r="M464" s="4">
        <v>-10</v>
      </c>
      <c r="N464" s="4"/>
      <c r="O464" s="56">
        <v>4</v>
      </c>
      <c r="P464" s="56" t="s">
        <v>74</v>
      </c>
      <c r="Q464" s="56">
        <v>23</v>
      </c>
      <c r="R464" s="56">
        <v>9</v>
      </c>
      <c r="S464" s="56" t="s">
        <v>74</v>
      </c>
    </row>
    <row r="465" spans="1:20" s="8" customFormat="1" ht="12.95" customHeight="1" x14ac:dyDescent="0.2">
      <c r="A465" s="50" t="s">
        <v>26</v>
      </c>
      <c r="B465" s="24">
        <v>656</v>
      </c>
      <c r="C465" s="24">
        <v>601</v>
      </c>
      <c r="D465" s="24">
        <v>651</v>
      </c>
      <c r="E465" s="7"/>
      <c r="F465" s="24">
        <v>30</v>
      </c>
      <c r="G465" s="24">
        <v>30</v>
      </c>
      <c r="H465" s="2"/>
      <c r="I465" s="4">
        <v>30</v>
      </c>
      <c r="J465" s="4">
        <v>0</v>
      </c>
      <c r="K465" s="4">
        <v>0</v>
      </c>
      <c r="L465" s="4">
        <v>0</v>
      </c>
      <c r="M465" s="4">
        <v>30</v>
      </c>
      <c r="N465" s="4"/>
      <c r="O465" s="56">
        <v>5</v>
      </c>
      <c r="P465" s="56">
        <v>2</v>
      </c>
      <c r="Q465" s="56">
        <v>0</v>
      </c>
      <c r="R465" s="56" t="s">
        <v>74</v>
      </c>
      <c r="S465" s="56">
        <v>15</v>
      </c>
    </row>
    <row r="466" spans="1:20" s="8" customFormat="1" ht="12.95" customHeight="1" x14ac:dyDescent="0.2">
      <c r="A466" s="50" t="s">
        <v>27</v>
      </c>
      <c r="B466" s="24">
        <v>665</v>
      </c>
      <c r="C466" s="24">
        <v>645</v>
      </c>
      <c r="D466" s="24">
        <v>682</v>
      </c>
      <c r="E466" s="7"/>
      <c r="F466" s="24">
        <v>1.5</v>
      </c>
      <c r="G466" s="24">
        <v>0</v>
      </c>
      <c r="H466" s="2"/>
      <c r="I466" s="4">
        <v>0</v>
      </c>
      <c r="J466" s="4">
        <v>-10</v>
      </c>
      <c r="K466" s="4">
        <v>0</v>
      </c>
      <c r="L466" s="4">
        <v>-20</v>
      </c>
      <c r="M466" s="4">
        <v>30</v>
      </c>
      <c r="N466" s="4"/>
      <c r="O466" s="56">
        <v>0</v>
      </c>
      <c r="P466" s="56" t="s">
        <v>74</v>
      </c>
      <c r="Q466" s="56">
        <v>1</v>
      </c>
      <c r="R466" s="56" t="s">
        <v>74</v>
      </c>
      <c r="S466" s="56">
        <v>16</v>
      </c>
    </row>
    <row r="467" spans="1:20" s="8" customFormat="1" ht="12.95" customHeight="1" x14ac:dyDescent="0.2">
      <c r="A467" s="50" t="s">
        <v>118</v>
      </c>
      <c r="B467" s="24">
        <v>629</v>
      </c>
      <c r="C467" s="24">
        <v>544</v>
      </c>
      <c r="D467" s="24">
        <v>624</v>
      </c>
      <c r="E467" s="7"/>
      <c r="F467" s="24">
        <v>45</v>
      </c>
      <c r="G467" s="24">
        <v>50</v>
      </c>
      <c r="H467" s="2"/>
      <c r="I467" s="60">
        <v>50</v>
      </c>
      <c r="J467" s="60">
        <v>10</v>
      </c>
      <c r="K467" s="60">
        <v>20</v>
      </c>
      <c r="L467" s="60">
        <v>10</v>
      </c>
      <c r="M467" s="60">
        <v>-10</v>
      </c>
      <c r="N467" s="60"/>
      <c r="O467" s="56">
        <v>8</v>
      </c>
      <c r="P467" s="56">
        <v>14</v>
      </c>
      <c r="Q467" s="56">
        <v>21</v>
      </c>
      <c r="R467" s="56">
        <v>7</v>
      </c>
      <c r="S467" s="56" t="s">
        <v>74</v>
      </c>
    </row>
    <row r="468" spans="1:20" s="8" customFormat="1" ht="12.95" customHeight="1" x14ac:dyDescent="0.2">
      <c r="A468" s="50" t="s">
        <v>141</v>
      </c>
      <c r="B468" s="24">
        <v>775</v>
      </c>
      <c r="C468" s="24">
        <v>612</v>
      </c>
      <c r="D468" s="24">
        <v>620</v>
      </c>
      <c r="E468" s="7"/>
      <c r="F468" s="24">
        <v>159</v>
      </c>
      <c r="G468" s="24">
        <v>160</v>
      </c>
      <c r="H468" s="2"/>
      <c r="I468" s="60">
        <v>160</v>
      </c>
      <c r="J468" s="60">
        <v>0</v>
      </c>
      <c r="K468" s="60">
        <v>30</v>
      </c>
      <c r="L468" s="60">
        <v>30</v>
      </c>
      <c r="M468" s="60">
        <v>100</v>
      </c>
      <c r="N468" s="60"/>
      <c r="O468" s="56">
        <v>26</v>
      </c>
      <c r="P468" s="56">
        <v>1</v>
      </c>
      <c r="Q468" s="56">
        <v>23</v>
      </c>
      <c r="R468" s="56">
        <v>14</v>
      </c>
      <c r="S468" s="56">
        <v>57</v>
      </c>
    </row>
    <row r="469" spans="1:20" s="8" customFormat="1" ht="12.95" customHeight="1" x14ac:dyDescent="0.2">
      <c r="A469" s="50" t="s">
        <v>162</v>
      </c>
      <c r="B469" s="24">
        <v>699</v>
      </c>
      <c r="C469" s="24">
        <v>633</v>
      </c>
      <c r="D469" s="24">
        <v>657</v>
      </c>
      <c r="E469" s="7"/>
      <c r="F469" s="24">
        <v>54</v>
      </c>
      <c r="G469" s="24">
        <v>50</v>
      </c>
      <c r="H469" s="2"/>
      <c r="I469" s="60">
        <v>50</v>
      </c>
      <c r="J469" s="60">
        <v>40</v>
      </c>
      <c r="K469" s="60">
        <v>-10</v>
      </c>
      <c r="L469" s="60">
        <v>10</v>
      </c>
      <c r="M469" s="60">
        <v>10</v>
      </c>
      <c r="N469" s="60"/>
      <c r="O469" s="56">
        <v>8</v>
      </c>
      <c r="P469" s="56">
        <v>38</v>
      </c>
      <c r="Q469" s="56" t="s">
        <v>74</v>
      </c>
      <c r="R469" s="56">
        <v>5</v>
      </c>
      <c r="S469" s="56">
        <v>6</v>
      </c>
    </row>
    <row r="470" spans="1:20" s="8" customFormat="1" ht="12.95" customHeight="1" x14ac:dyDescent="0.2">
      <c r="A470" s="50" t="s">
        <v>165</v>
      </c>
      <c r="B470" s="24">
        <v>739</v>
      </c>
      <c r="C470" s="24">
        <v>689</v>
      </c>
      <c r="D470" s="24">
        <v>630</v>
      </c>
      <c r="E470" s="7"/>
      <c r="F470" s="24">
        <v>79.5</v>
      </c>
      <c r="G470" s="24">
        <v>80</v>
      </c>
      <c r="H470" s="2"/>
      <c r="I470" s="60">
        <v>80</v>
      </c>
      <c r="J470" s="60">
        <v>0</v>
      </c>
      <c r="K470" s="60">
        <v>0</v>
      </c>
      <c r="L470" s="60">
        <v>40</v>
      </c>
      <c r="M470" s="60">
        <v>50</v>
      </c>
      <c r="N470" s="60"/>
      <c r="O470" s="56">
        <v>12</v>
      </c>
      <c r="P470" s="56">
        <v>0</v>
      </c>
      <c r="Q470" s="56" t="s">
        <v>74</v>
      </c>
      <c r="R470" s="56">
        <v>19</v>
      </c>
      <c r="S470" s="56">
        <v>23</v>
      </c>
    </row>
    <row r="471" spans="1:20" s="8" customFormat="1" ht="12.95" customHeight="1" x14ac:dyDescent="0.2">
      <c r="A471" s="22" t="s">
        <v>177</v>
      </c>
      <c r="B471" s="36">
        <v>833</v>
      </c>
      <c r="C471" s="36">
        <v>660</v>
      </c>
      <c r="D471" s="36">
        <v>642</v>
      </c>
      <c r="E471" s="7"/>
      <c r="F471" s="24">
        <f t="shared" ref="F471:F476" si="101">B471-AVERAGE(C471:D471)</f>
        <v>182</v>
      </c>
      <c r="G471" s="24">
        <f t="shared" si="97"/>
        <v>180</v>
      </c>
      <c r="H471" s="2"/>
      <c r="I471" s="60">
        <v>180</v>
      </c>
      <c r="J471" s="60">
        <v>10</v>
      </c>
      <c r="K471" s="60">
        <v>20</v>
      </c>
      <c r="L471" s="60">
        <v>60</v>
      </c>
      <c r="M471" s="60">
        <v>90</v>
      </c>
      <c r="N471" s="60"/>
      <c r="O471" s="56">
        <v>28</v>
      </c>
      <c r="P471" s="56">
        <v>11</v>
      </c>
      <c r="Q471" s="56">
        <v>12</v>
      </c>
      <c r="R471" s="56">
        <v>27</v>
      </c>
      <c r="S471" s="56">
        <v>51</v>
      </c>
    </row>
    <row r="472" spans="1:20" s="8" customFormat="1" ht="12.95" customHeight="1" x14ac:dyDescent="0.2">
      <c r="A472" s="51" t="s">
        <v>185</v>
      </c>
      <c r="B472" s="36">
        <v>702</v>
      </c>
      <c r="C472" s="36">
        <v>580</v>
      </c>
      <c r="D472" s="36">
        <v>648</v>
      </c>
      <c r="E472" s="7"/>
      <c r="F472" s="24">
        <f t="shared" si="101"/>
        <v>88</v>
      </c>
      <c r="G472" s="24">
        <f t="shared" si="97"/>
        <v>90</v>
      </c>
      <c r="I472" s="60">
        <v>90</v>
      </c>
      <c r="J472" s="60">
        <v>30</v>
      </c>
      <c r="K472" s="60">
        <v>0</v>
      </c>
      <c r="L472" s="60">
        <v>20</v>
      </c>
      <c r="M472" s="60">
        <v>40</v>
      </c>
      <c r="N472" s="60"/>
      <c r="O472" s="56">
        <v>14</v>
      </c>
      <c r="P472" s="56">
        <v>24</v>
      </c>
      <c r="Q472" s="56">
        <v>1</v>
      </c>
      <c r="R472" s="56">
        <v>9</v>
      </c>
      <c r="S472" s="56">
        <v>23</v>
      </c>
    </row>
    <row r="473" spans="1:20" s="8" customFormat="1" ht="12.95" customHeight="1" x14ac:dyDescent="0.2">
      <c r="A473" s="51" t="s">
        <v>190</v>
      </c>
      <c r="B473" s="36">
        <v>729</v>
      </c>
      <c r="C473" s="36">
        <v>642</v>
      </c>
      <c r="D473" s="36">
        <v>888</v>
      </c>
      <c r="E473" s="7"/>
      <c r="F473" s="24">
        <f t="shared" si="101"/>
        <v>-36</v>
      </c>
      <c r="G473" s="24">
        <f t="shared" si="97"/>
        <v>-40</v>
      </c>
      <c r="H473" s="19"/>
      <c r="I473" s="60">
        <v>-40</v>
      </c>
      <c r="J473" s="60">
        <v>20</v>
      </c>
      <c r="K473" s="60">
        <v>0</v>
      </c>
      <c r="L473" s="60">
        <v>-30</v>
      </c>
      <c r="M473" s="60">
        <v>-20</v>
      </c>
      <c r="N473" s="60"/>
      <c r="O473" s="56" t="s">
        <v>74</v>
      </c>
      <c r="P473" s="56">
        <v>12</v>
      </c>
      <c r="Q473" s="56" t="s">
        <v>74</v>
      </c>
      <c r="R473" s="56" t="s">
        <v>74</v>
      </c>
      <c r="S473" s="56" t="s">
        <v>74</v>
      </c>
    </row>
    <row r="474" spans="1:20" s="8" customFormat="1" ht="12.95" customHeight="1" x14ac:dyDescent="0.2">
      <c r="A474" s="51" t="s">
        <v>187</v>
      </c>
      <c r="B474" s="36">
        <v>870</v>
      </c>
      <c r="C474" s="36">
        <v>703</v>
      </c>
      <c r="D474" s="36">
        <v>651</v>
      </c>
      <c r="E474" s="7"/>
      <c r="F474" s="24">
        <f t="shared" si="101"/>
        <v>193</v>
      </c>
      <c r="G474" s="24">
        <f t="shared" si="97"/>
        <v>190</v>
      </c>
      <c r="I474" s="60">
        <v>190</v>
      </c>
      <c r="J474" s="60">
        <v>20</v>
      </c>
      <c r="K474" s="60">
        <v>50</v>
      </c>
      <c r="L474" s="60">
        <v>70</v>
      </c>
      <c r="M474" s="60">
        <v>50</v>
      </c>
      <c r="N474" s="60"/>
      <c r="O474" s="56">
        <v>29</v>
      </c>
      <c r="P474" s="56">
        <v>15</v>
      </c>
      <c r="Q474" s="56">
        <v>43</v>
      </c>
      <c r="R474" s="56">
        <v>35</v>
      </c>
      <c r="S474" s="56">
        <v>24</v>
      </c>
    </row>
    <row r="475" spans="1:20" s="8" customFormat="1" ht="12.95" customHeight="1" x14ac:dyDescent="0.2">
      <c r="A475" s="51" t="s">
        <v>210</v>
      </c>
      <c r="B475" s="36">
        <v>759</v>
      </c>
      <c r="C475" s="36">
        <v>731</v>
      </c>
      <c r="D475" s="36">
        <v>684</v>
      </c>
      <c r="E475" s="7"/>
      <c r="F475" s="24">
        <f t="shared" si="101"/>
        <v>51.5</v>
      </c>
      <c r="G475" s="24">
        <f t="shared" ref="G475:G476" si="102">ROUND(F475,-1)</f>
        <v>50</v>
      </c>
      <c r="I475" s="60">
        <v>50</v>
      </c>
      <c r="J475" s="60">
        <v>10</v>
      </c>
      <c r="K475" s="60">
        <v>0</v>
      </c>
      <c r="L475" s="60">
        <v>10</v>
      </c>
      <c r="M475" s="60">
        <v>30</v>
      </c>
      <c r="N475" s="60"/>
      <c r="O475" s="56">
        <v>7</v>
      </c>
      <c r="P475" s="56">
        <v>8</v>
      </c>
      <c r="Q475" s="56" t="s">
        <v>74</v>
      </c>
      <c r="R475" s="56">
        <v>4</v>
      </c>
      <c r="S475" s="56">
        <v>16</v>
      </c>
    </row>
    <row r="476" spans="1:20" s="8" customFormat="1" ht="12.95" customHeight="1" x14ac:dyDescent="0.2">
      <c r="A476" s="51" t="s">
        <v>232</v>
      </c>
      <c r="B476" s="36">
        <v>880</v>
      </c>
      <c r="C476" s="36">
        <v>698</v>
      </c>
      <c r="D476" s="36">
        <v>668</v>
      </c>
      <c r="E476" s="7"/>
      <c r="F476" s="24">
        <f t="shared" si="101"/>
        <v>197</v>
      </c>
      <c r="G476" s="24">
        <f t="shared" si="102"/>
        <v>200</v>
      </c>
      <c r="I476" s="60">
        <v>200</v>
      </c>
      <c r="J476" s="60">
        <v>40</v>
      </c>
      <c r="K476" s="60">
        <v>30</v>
      </c>
      <c r="L476" s="60">
        <v>50</v>
      </c>
      <c r="M476" s="60">
        <v>70</v>
      </c>
      <c r="N476" s="60"/>
      <c r="O476" s="56">
        <v>29</v>
      </c>
      <c r="P476" s="56">
        <v>32</v>
      </c>
      <c r="Q476" s="56">
        <v>22</v>
      </c>
      <c r="R476" s="56">
        <v>24</v>
      </c>
      <c r="S476" s="56">
        <v>36</v>
      </c>
    </row>
    <row r="477" spans="1:20" s="8" customFormat="1" ht="12.95" customHeight="1" x14ac:dyDescent="0.2">
      <c r="A477" s="51" t="s">
        <v>237</v>
      </c>
      <c r="B477" s="36">
        <v>769</v>
      </c>
      <c r="C477" s="36">
        <v>689</v>
      </c>
      <c r="D477" s="36">
        <v>735</v>
      </c>
      <c r="E477" s="7"/>
      <c r="F477" s="24">
        <f t="shared" ref="F477" si="103">B477-AVERAGE(C477:D477)</f>
        <v>57</v>
      </c>
      <c r="G477" s="24">
        <f t="shared" ref="G477" si="104">ROUND(F477,-1)</f>
        <v>60</v>
      </c>
      <c r="I477" s="60">
        <v>60</v>
      </c>
      <c r="J477" s="60">
        <v>10</v>
      </c>
      <c r="K477" s="60">
        <v>0</v>
      </c>
      <c r="L477" s="60">
        <v>40</v>
      </c>
      <c r="M477" s="60">
        <v>10</v>
      </c>
      <c r="N477" s="60"/>
      <c r="O477" s="56">
        <v>8</v>
      </c>
      <c r="P477" s="56">
        <v>6</v>
      </c>
      <c r="Q477" s="56">
        <v>0</v>
      </c>
      <c r="R477" s="56">
        <v>19</v>
      </c>
      <c r="S477" s="56">
        <v>4</v>
      </c>
    </row>
    <row r="478" spans="1:20" s="8" customFormat="1" ht="12.95" customHeight="1" x14ac:dyDescent="0.2">
      <c r="A478" s="22"/>
      <c r="B478" s="24"/>
      <c r="C478" s="24"/>
      <c r="D478" s="24"/>
      <c r="E478" s="7"/>
      <c r="F478" s="24"/>
      <c r="G478" s="24"/>
      <c r="H478" s="2"/>
      <c r="I478" s="2"/>
      <c r="J478" s="2"/>
      <c r="K478" s="17"/>
      <c r="L478" s="2"/>
      <c r="M478" s="17"/>
      <c r="N478" s="17"/>
      <c r="O478" s="104"/>
      <c r="P478" s="104"/>
      <c r="Q478" s="104"/>
      <c r="R478" s="104"/>
      <c r="S478" s="104"/>
    </row>
    <row r="479" spans="1:20" s="8" customFormat="1" ht="12.95" customHeight="1" x14ac:dyDescent="0.2">
      <c r="A479" s="8" t="s">
        <v>100</v>
      </c>
      <c r="B479" s="24"/>
      <c r="C479" s="24"/>
      <c r="D479" s="24"/>
      <c r="E479" s="7"/>
      <c r="F479" s="24"/>
      <c r="G479" s="24"/>
      <c r="H479" s="2"/>
      <c r="J479" s="2"/>
      <c r="K479" s="17"/>
      <c r="L479" s="2"/>
      <c r="M479" s="17"/>
      <c r="N479" s="17"/>
      <c r="O479" s="104"/>
      <c r="P479" s="104"/>
      <c r="Q479" s="104"/>
      <c r="R479" s="104"/>
      <c r="S479" s="104"/>
    </row>
    <row r="480" spans="1:20" ht="11.45" customHeight="1" x14ac:dyDescent="0.2">
      <c r="A480" s="8"/>
      <c r="B480" s="181" t="s">
        <v>92</v>
      </c>
      <c r="C480" s="181"/>
      <c r="D480" s="181"/>
      <c r="E480" s="52"/>
      <c r="F480" s="105"/>
      <c r="G480" s="105"/>
      <c r="I480" s="8"/>
      <c r="K480" s="17"/>
      <c r="L480" s="2"/>
      <c r="M480" s="17"/>
      <c r="N480" s="17"/>
      <c r="O480" s="104"/>
      <c r="T480" s="2"/>
    </row>
    <row r="481" spans="1:20" ht="27.6" customHeight="1" x14ac:dyDescent="0.2">
      <c r="A481" s="8"/>
      <c r="B481" s="220" t="s">
        <v>122</v>
      </c>
      <c r="C481" s="220" t="s">
        <v>123</v>
      </c>
      <c r="D481" s="220" t="s">
        <v>94</v>
      </c>
      <c r="E481" s="108"/>
      <c r="F481" s="221" t="s">
        <v>221</v>
      </c>
      <c r="G481" s="221"/>
      <c r="I481" s="217" t="s">
        <v>128</v>
      </c>
      <c r="J481" s="217"/>
      <c r="K481" s="217"/>
      <c r="L481" s="217"/>
      <c r="M481" s="217"/>
      <c r="N481" s="9"/>
      <c r="O481" s="218" t="s">
        <v>127</v>
      </c>
      <c r="P481" s="218"/>
      <c r="Q481" s="218"/>
      <c r="R481" s="218"/>
      <c r="S481" s="218"/>
      <c r="T481" s="2"/>
    </row>
    <row r="482" spans="1:20" ht="17.100000000000001" customHeight="1" x14ac:dyDescent="0.2">
      <c r="A482" s="8"/>
      <c r="B482" s="220"/>
      <c r="C482" s="220"/>
      <c r="D482" s="220"/>
      <c r="E482" s="109"/>
      <c r="F482" s="52" t="s">
        <v>219</v>
      </c>
      <c r="G482" s="52" t="s">
        <v>220</v>
      </c>
      <c r="I482" s="19" t="s">
        <v>4</v>
      </c>
      <c r="J482" s="19" t="s">
        <v>0</v>
      </c>
      <c r="K482" s="19" t="s">
        <v>1</v>
      </c>
      <c r="L482" s="19" t="s">
        <v>2</v>
      </c>
      <c r="M482" s="19" t="s">
        <v>3</v>
      </c>
      <c r="N482" s="19"/>
      <c r="O482" s="18" t="s">
        <v>4</v>
      </c>
      <c r="P482" s="18" t="s">
        <v>0</v>
      </c>
      <c r="Q482" s="18" t="s">
        <v>1</v>
      </c>
      <c r="R482" s="18" t="s">
        <v>2</v>
      </c>
      <c r="S482" s="18" t="s">
        <v>3</v>
      </c>
      <c r="T482" s="2"/>
    </row>
    <row r="483" spans="1:20" s="8" customFormat="1" ht="12.95" customHeight="1" x14ac:dyDescent="0.2">
      <c r="A483" t="s">
        <v>25</v>
      </c>
      <c r="B483" s="24">
        <v>462</v>
      </c>
      <c r="C483" s="24">
        <v>390</v>
      </c>
      <c r="D483" s="24">
        <v>385</v>
      </c>
      <c r="E483" s="7"/>
      <c r="F483" s="24">
        <v>74.5</v>
      </c>
      <c r="G483" s="24">
        <v>70</v>
      </c>
      <c r="H483" s="2"/>
      <c r="I483" s="4">
        <v>70</v>
      </c>
      <c r="J483" s="4">
        <v>10</v>
      </c>
      <c r="K483" s="4">
        <v>20</v>
      </c>
      <c r="L483" s="4">
        <v>10</v>
      </c>
      <c r="M483" s="4">
        <v>30</v>
      </c>
      <c r="N483" s="4"/>
      <c r="O483" s="56">
        <v>19</v>
      </c>
      <c r="P483" s="56">
        <v>21</v>
      </c>
      <c r="Q483" s="56">
        <v>39</v>
      </c>
      <c r="R483" s="56">
        <v>6</v>
      </c>
      <c r="S483" s="56">
        <v>22</v>
      </c>
    </row>
    <row r="484" spans="1:20" s="8" customFormat="1" ht="12.95" customHeight="1" x14ac:dyDescent="0.2">
      <c r="A484" s="50" t="s">
        <v>26</v>
      </c>
      <c r="B484" s="24">
        <v>451</v>
      </c>
      <c r="C484" s="24">
        <v>398</v>
      </c>
      <c r="D484" s="24">
        <v>429</v>
      </c>
      <c r="E484" s="7"/>
      <c r="F484" s="24">
        <v>37.5</v>
      </c>
      <c r="G484" s="24">
        <v>40</v>
      </c>
      <c r="H484" s="2"/>
      <c r="I484" s="4">
        <v>40</v>
      </c>
      <c r="J484" s="4">
        <v>-10</v>
      </c>
      <c r="K484" s="4">
        <v>20</v>
      </c>
      <c r="L484" s="4">
        <v>20</v>
      </c>
      <c r="M484" s="4">
        <v>10</v>
      </c>
      <c r="N484" s="4"/>
      <c r="O484" s="56">
        <v>9</v>
      </c>
      <c r="P484" s="56" t="s">
        <v>74</v>
      </c>
      <c r="Q484" s="56">
        <v>26</v>
      </c>
      <c r="R484" s="56">
        <v>19</v>
      </c>
      <c r="S484" s="56">
        <v>4</v>
      </c>
    </row>
    <row r="485" spans="1:20" s="8" customFormat="1" ht="12.95" customHeight="1" x14ac:dyDescent="0.2">
      <c r="A485" s="50" t="s">
        <v>27</v>
      </c>
      <c r="B485" s="24">
        <v>468</v>
      </c>
      <c r="C485" s="24">
        <v>407</v>
      </c>
      <c r="D485" s="24">
        <v>397</v>
      </c>
      <c r="E485" s="7"/>
      <c r="F485" s="24">
        <v>66</v>
      </c>
      <c r="G485" s="24">
        <v>70</v>
      </c>
      <c r="H485" s="2"/>
      <c r="I485" s="4">
        <v>70</v>
      </c>
      <c r="J485" s="4">
        <v>0</v>
      </c>
      <c r="K485" s="4">
        <v>-10</v>
      </c>
      <c r="L485" s="4">
        <v>40</v>
      </c>
      <c r="M485" s="4">
        <v>40</v>
      </c>
      <c r="N485" s="4"/>
      <c r="O485" s="56">
        <v>16</v>
      </c>
      <c r="P485" s="56" t="s">
        <v>74</v>
      </c>
      <c r="Q485" s="56" t="s">
        <v>74</v>
      </c>
      <c r="R485" s="56">
        <v>31</v>
      </c>
      <c r="S485" s="56">
        <v>24</v>
      </c>
    </row>
    <row r="486" spans="1:20" s="8" customFormat="1" ht="12.95" customHeight="1" x14ac:dyDescent="0.2">
      <c r="A486" s="50" t="s">
        <v>118</v>
      </c>
      <c r="B486" s="24">
        <v>414</v>
      </c>
      <c r="C486" s="24">
        <v>372</v>
      </c>
      <c r="D486" s="24">
        <v>431</v>
      </c>
      <c r="E486" s="7"/>
      <c r="F486" s="24">
        <v>12.5</v>
      </c>
      <c r="G486" s="24">
        <v>10</v>
      </c>
      <c r="H486" s="2"/>
      <c r="I486" s="4">
        <v>10</v>
      </c>
      <c r="J486" s="4">
        <v>-10</v>
      </c>
      <c r="K486" s="4">
        <v>-10</v>
      </c>
      <c r="L486" s="4">
        <v>10</v>
      </c>
      <c r="M486" s="4">
        <v>20</v>
      </c>
      <c r="N486" s="4"/>
      <c r="O486" s="56">
        <v>3</v>
      </c>
      <c r="P486" s="56" t="s">
        <v>74</v>
      </c>
      <c r="Q486" s="56" t="s">
        <v>74</v>
      </c>
      <c r="R486" s="56">
        <v>11</v>
      </c>
      <c r="S486" s="56">
        <v>11</v>
      </c>
    </row>
    <row r="487" spans="1:20" s="8" customFormat="1" ht="12.95" customHeight="1" x14ac:dyDescent="0.2">
      <c r="A487" s="50" t="s">
        <v>141</v>
      </c>
      <c r="B487" s="24">
        <v>569</v>
      </c>
      <c r="C487" s="24">
        <v>439</v>
      </c>
      <c r="D487" s="24">
        <v>451</v>
      </c>
      <c r="E487" s="7"/>
      <c r="F487" s="24">
        <v>124</v>
      </c>
      <c r="G487" s="24">
        <v>120</v>
      </c>
      <c r="H487" s="2"/>
      <c r="I487" s="4">
        <v>120</v>
      </c>
      <c r="J487" s="4">
        <v>10</v>
      </c>
      <c r="K487" s="4">
        <v>20</v>
      </c>
      <c r="L487" s="4">
        <v>30</v>
      </c>
      <c r="M487" s="4">
        <v>60</v>
      </c>
      <c r="N487" s="4"/>
      <c r="O487" s="56">
        <v>28</v>
      </c>
      <c r="P487" s="56">
        <v>23</v>
      </c>
      <c r="Q487" s="56">
        <v>30</v>
      </c>
      <c r="R487" s="56">
        <v>19</v>
      </c>
      <c r="S487" s="56">
        <v>36</v>
      </c>
    </row>
    <row r="488" spans="1:20" s="8" customFormat="1" ht="12.95" customHeight="1" x14ac:dyDescent="0.2">
      <c r="A488" s="50" t="s">
        <v>162</v>
      </c>
      <c r="B488" s="24">
        <v>467</v>
      </c>
      <c r="C488" s="24">
        <v>382</v>
      </c>
      <c r="D488" s="24">
        <v>405</v>
      </c>
      <c r="E488" s="7"/>
      <c r="F488" s="24">
        <v>73.5</v>
      </c>
      <c r="G488" s="24">
        <v>70</v>
      </c>
      <c r="H488" s="2"/>
      <c r="I488" s="4">
        <v>70</v>
      </c>
      <c r="J488" s="4">
        <v>0</v>
      </c>
      <c r="K488" s="4">
        <v>20</v>
      </c>
      <c r="L488" s="4">
        <v>20</v>
      </c>
      <c r="M488" s="4">
        <v>30</v>
      </c>
      <c r="N488" s="4"/>
      <c r="O488" s="56">
        <v>19</v>
      </c>
      <c r="P488" s="56">
        <v>5</v>
      </c>
      <c r="Q488" s="56">
        <v>31</v>
      </c>
      <c r="R488" s="56">
        <v>19</v>
      </c>
      <c r="S488" s="56">
        <v>19</v>
      </c>
    </row>
    <row r="489" spans="1:20" s="8" customFormat="1" ht="12.95" customHeight="1" x14ac:dyDescent="0.2">
      <c r="A489" s="50" t="s">
        <v>165</v>
      </c>
      <c r="B489" s="24">
        <v>476</v>
      </c>
      <c r="C489" s="24">
        <v>420</v>
      </c>
      <c r="D489" s="24">
        <v>416</v>
      </c>
      <c r="E489" s="7"/>
      <c r="F489" s="24">
        <v>58</v>
      </c>
      <c r="G489" s="24">
        <v>60</v>
      </c>
      <c r="H489" s="2"/>
      <c r="I489" s="4">
        <v>60</v>
      </c>
      <c r="J489" s="4">
        <v>10</v>
      </c>
      <c r="K489" s="4">
        <v>20</v>
      </c>
      <c r="L489" s="4">
        <v>0</v>
      </c>
      <c r="M489" s="4">
        <v>20</v>
      </c>
      <c r="N489" s="4"/>
      <c r="O489" s="56">
        <v>14</v>
      </c>
      <c r="P489" s="56">
        <v>21</v>
      </c>
      <c r="Q489" s="56">
        <v>28</v>
      </c>
      <c r="R489" s="56">
        <v>3</v>
      </c>
      <c r="S489" s="56">
        <v>14</v>
      </c>
    </row>
    <row r="490" spans="1:20" s="8" customFormat="1" ht="12.95" customHeight="1" x14ac:dyDescent="0.2">
      <c r="A490" s="22" t="s">
        <v>177</v>
      </c>
      <c r="B490" s="36">
        <v>570</v>
      </c>
      <c r="C490" s="36">
        <v>404</v>
      </c>
      <c r="D490" s="36">
        <v>465</v>
      </c>
      <c r="E490" s="7"/>
      <c r="F490" s="24">
        <f t="shared" ref="F490:F495" si="105">B490-AVERAGE(C490:D490)</f>
        <v>135.5</v>
      </c>
      <c r="G490" s="24">
        <f t="shared" si="97"/>
        <v>140</v>
      </c>
      <c r="H490" s="2"/>
      <c r="I490" s="4">
        <v>140</v>
      </c>
      <c r="J490" s="4">
        <v>0</v>
      </c>
      <c r="K490" s="4">
        <v>10</v>
      </c>
      <c r="L490" s="4">
        <v>40</v>
      </c>
      <c r="M490" s="4">
        <v>90</v>
      </c>
      <c r="N490" s="4"/>
      <c r="O490" s="56">
        <v>31</v>
      </c>
      <c r="P490" s="56">
        <v>0</v>
      </c>
      <c r="Q490" s="56">
        <v>15</v>
      </c>
      <c r="R490" s="56">
        <v>26</v>
      </c>
      <c r="S490" s="56">
        <v>59</v>
      </c>
    </row>
    <row r="491" spans="1:20" s="8" customFormat="1" ht="12.95" customHeight="1" x14ac:dyDescent="0.2">
      <c r="A491" s="51" t="s">
        <v>185</v>
      </c>
      <c r="B491" s="36">
        <v>455</v>
      </c>
      <c r="C491" s="36">
        <v>436</v>
      </c>
      <c r="D491" s="36">
        <v>404</v>
      </c>
      <c r="E491" s="7"/>
      <c r="F491" s="24">
        <f t="shared" si="105"/>
        <v>35</v>
      </c>
      <c r="G491" s="24">
        <f t="shared" si="97"/>
        <v>40</v>
      </c>
      <c r="I491" s="4">
        <v>40</v>
      </c>
      <c r="J491" s="4">
        <v>-10</v>
      </c>
      <c r="K491" s="4">
        <v>0</v>
      </c>
      <c r="L491" s="4">
        <v>20</v>
      </c>
      <c r="M491" s="4">
        <v>30</v>
      </c>
      <c r="N491" s="4"/>
      <c r="O491" s="56">
        <v>8</v>
      </c>
      <c r="P491" s="56" t="s">
        <v>74</v>
      </c>
      <c r="Q491" s="56" t="s">
        <v>74</v>
      </c>
      <c r="R491" s="56">
        <v>17</v>
      </c>
      <c r="S491" s="56">
        <v>16</v>
      </c>
    </row>
    <row r="492" spans="1:20" s="8" customFormat="1" ht="12.95" customHeight="1" x14ac:dyDescent="0.2">
      <c r="A492" s="51" t="s">
        <v>190</v>
      </c>
      <c r="B492" s="36">
        <v>509</v>
      </c>
      <c r="C492" s="36">
        <v>437</v>
      </c>
      <c r="D492" s="36">
        <v>491</v>
      </c>
      <c r="E492" s="7"/>
      <c r="F492" s="24">
        <f t="shared" si="105"/>
        <v>45</v>
      </c>
      <c r="G492" s="24">
        <f t="shared" si="97"/>
        <v>50</v>
      </c>
      <c r="I492" s="4">
        <v>50</v>
      </c>
      <c r="J492" s="4">
        <v>10</v>
      </c>
      <c r="K492" s="4">
        <v>0</v>
      </c>
      <c r="L492" s="4">
        <v>20</v>
      </c>
      <c r="M492" s="4">
        <v>10</v>
      </c>
      <c r="N492" s="4"/>
      <c r="O492" s="56">
        <v>10</v>
      </c>
      <c r="P492" s="56">
        <v>16</v>
      </c>
      <c r="Q492" s="56" t="s">
        <v>74</v>
      </c>
      <c r="R492" s="56">
        <v>17</v>
      </c>
      <c r="S492" s="56">
        <v>8</v>
      </c>
    </row>
    <row r="493" spans="1:20" s="8" customFormat="1" ht="12.95" customHeight="1" x14ac:dyDescent="0.2">
      <c r="A493" s="51" t="s">
        <v>187</v>
      </c>
      <c r="B493" s="36">
        <v>505</v>
      </c>
      <c r="C493" s="36">
        <v>412</v>
      </c>
      <c r="D493" s="36">
        <v>405</v>
      </c>
      <c r="E493" s="7"/>
      <c r="F493" s="24">
        <f t="shared" si="105"/>
        <v>96.5</v>
      </c>
      <c r="G493" s="24">
        <f t="shared" si="97"/>
        <v>100</v>
      </c>
      <c r="I493" s="4">
        <v>100</v>
      </c>
      <c r="J493" s="4">
        <v>0</v>
      </c>
      <c r="K493" s="4">
        <v>20</v>
      </c>
      <c r="L493" s="4">
        <v>30</v>
      </c>
      <c r="M493" s="4">
        <v>40</v>
      </c>
      <c r="N493" s="4"/>
      <c r="O493" s="56">
        <v>24</v>
      </c>
      <c r="P493" s="56">
        <v>7</v>
      </c>
      <c r="Q493" s="56">
        <v>29</v>
      </c>
      <c r="R493" s="56">
        <v>26</v>
      </c>
      <c r="S493" s="56">
        <v>26</v>
      </c>
    </row>
    <row r="494" spans="1:20" s="8" customFormat="1" ht="12.95" customHeight="1" x14ac:dyDescent="0.2">
      <c r="A494" s="51" t="s">
        <v>210</v>
      </c>
      <c r="B494" s="36">
        <v>504</v>
      </c>
      <c r="C494" s="36">
        <v>513</v>
      </c>
      <c r="D494" s="36">
        <v>507</v>
      </c>
      <c r="E494" s="7"/>
      <c r="F494" s="24">
        <f t="shared" si="105"/>
        <v>-6</v>
      </c>
      <c r="G494" s="24">
        <f t="shared" ref="G494:G495" si="106">ROUND(F494,-1)</f>
        <v>-10</v>
      </c>
      <c r="I494" s="4">
        <v>-10</v>
      </c>
      <c r="J494" s="4">
        <v>-10</v>
      </c>
      <c r="K494" s="4">
        <v>0</v>
      </c>
      <c r="L494" s="4">
        <v>10</v>
      </c>
      <c r="M494" s="4">
        <v>-10</v>
      </c>
      <c r="N494" s="4"/>
      <c r="O494" s="56" t="s">
        <v>74</v>
      </c>
      <c r="P494" s="56" t="s">
        <v>74</v>
      </c>
      <c r="Q494" s="56">
        <v>5</v>
      </c>
      <c r="R494" s="56">
        <v>6</v>
      </c>
      <c r="S494" s="56" t="s">
        <v>74</v>
      </c>
    </row>
    <row r="495" spans="1:20" s="8" customFormat="1" ht="12.95" customHeight="1" x14ac:dyDescent="0.2">
      <c r="A495" s="51" t="s">
        <v>232</v>
      </c>
      <c r="B495" s="36">
        <v>559</v>
      </c>
      <c r="C495" s="36">
        <v>524</v>
      </c>
      <c r="D495" s="36">
        <v>455</v>
      </c>
      <c r="E495" s="7"/>
      <c r="F495" s="24">
        <f t="shared" si="105"/>
        <v>69.5</v>
      </c>
      <c r="G495" s="24">
        <f t="shared" si="106"/>
        <v>70</v>
      </c>
      <c r="I495" s="4">
        <v>70</v>
      </c>
      <c r="J495" s="4">
        <v>20</v>
      </c>
      <c r="K495" s="4">
        <v>10</v>
      </c>
      <c r="L495" s="4">
        <v>10</v>
      </c>
      <c r="M495" s="4">
        <v>40</v>
      </c>
      <c r="N495" s="4"/>
      <c r="O495" s="56">
        <v>14</v>
      </c>
      <c r="P495" s="56">
        <v>21</v>
      </c>
      <c r="Q495" s="56">
        <v>8</v>
      </c>
      <c r="R495" s="56">
        <v>5</v>
      </c>
      <c r="S495" s="56">
        <v>22</v>
      </c>
    </row>
    <row r="496" spans="1:20" s="8" customFormat="1" ht="12.95" customHeight="1" x14ac:dyDescent="0.2">
      <c r="A496" s="51" t="s">
        <v>237</v>
      </c>
      <c r="B496" s="36">
        <v>542</v>
      </c>
      <c r="C496" s="36">
        <v>486</v>
      </c>
      <c r="D496" s="36">
        <v>457</v>
      </c>
      <c r="E496" s="7"/>
      <c r="F496" s="24">
        <f t="shared" ref="F496" si="107">B496-AVERAGE(C496:D496)</f>
        <v>70.5</v>
      </c>
      <c r="G496" s="24">
        <f t="shared" ref="G496" si="108">ROUND(F496,-1)</f>
        <v>70</v>
      </c>
      <c r="I496" s="4">
        <v>70</v>
      </c>
      <c r="J496" s="4">
        <v>0</v>
      </c>
      <c r="K496" s="4">
        <v>20</v>
      </c>
      <c r="L496" s="4">
        <v>20</v>
      </c>
      <c r="M496" s="4">
        <v>40</v>
      </c>
      <c r="N496" s="4"/>
      <c r="O496" s="56">
        <v>15</v>
      </c>
      <c r="P496" s="56">
        <v>1</v>
      </c>
      <c r="Q496" s="56">
        <v>24</v>
      </c>
      <c r="R496" s="56">
        <v>11</v>
      </c>
      <c r="S496" s="56">
        <v>21</v>
      </c>
    </row>
    <row r="497" spans="1:20" s="8" customFormat="1" ht="12.95" customHeight="1" x14ac:dyDescent="0.2">
      <c r="A497" s="22"/>
      <c r="B497" s="24"/>
      <c r="C497" s="24"/>
      <c r="D497" s="24"/>
      <c r="E497" s="7"/>
      <c r="F497" s="24"/>
      <c r="G497" s="24"/>
      <c r="I497" s="2"/>
      <c r="J497" s="2"/>
      <c r="K497" s="17"/>
      <c r="L497" s="2"/>
      <c r="M497" s="17"/>
      <c r="N497" s="17"/>
      <c r="O497" s="104"/>
      <c r="P497" s="104"/>
      <c r="Q497" s="104"/>
      <c r="R497" s="104"/>
      <c r="S497" s="104"/>
    </row>
    <row r="498" spans="1:20" s="8" customFormat="1" ht="12.95" customHeight="1" x14ac:dyDescent="0.2">
      <c r="A498" s="62" t="s">
        <v>78</v>
      </c>
      <c r="B498" s="24"/>
      <c r="C498" s="24"/>
      <c r="D498" s="24"/>
      <c r="E498" s="7"/>
      <c r="F498" s="24"/>
      <c r="G498" s="24"/>
      <c r="I498" s="2"/>
      <c r="J498" s="2"/>
      <c r="K498" s="17"/>
      <c r="L498" s="2"/>
      <c r="M498" s="17"/>
      <c r="N498" s="17"/>
      <c r="O498" s="104"/>
      <c r="P498" s="104"/>
      <c r="Q498" s="104"/>
      <c r="R498" s="104"/>
      <c r="S498" s="104"/>
    </row>
    <row r="499" spans="1:20" ht="11.45" customHeight="1" x14ac:dyDescent="0.2">
      <c r="A499" s="8"/>
      <c r="B499" s="181" t="s">
        <v>92</v>
      </c>
      <c r="C499" s="181"/>
      <c r="D499" s="181"/>
      <c r="E499" s="52"/>
      <c r="F499" s="105"/>
      <c r="G499" s="105"/>
      <c r="I499" s="8"/>
      <c r="K499" s="17"/>
      <c r="L499" s="2"/>
      <c r="M499" s="17"/>
      <c r="N499" s="17"/>
      <c r="O499" s="104"/>
      <c r="T499" s="2"/>
    </row>
    <row r="500" spans="1:20" ht="27.6" customHeight="1" x14ac:dyDescent="0.2">
      <c r="A500" s="8"/>
      <c r="B500" s="220" t="s">
        <v>122</v>
      </c>
      <c r="C500" s="220" t="s">
        <v>123</v>
      </c>
      <c r="D500" s="220" t="s">
        <v>94</v>
      </c>
      <c r="E500" s="108"/>
      <c r="F500" s="221" t="s">
        <v>221</v>
      </c>
      <c r="G500" s="221"/>
      <c r="I500" s="217" t="s">
        <v>128</v>
      </c>
      <c r="J500" s="217"/>
      <c r="K500" s="217"/>
      <c r="L500" s="217"/>
      <c r="M500" s="217"/>
      <c r="N500" s="9"/>
      <c r="O500" s="218" t="s">
        <v>127</v>
      </c>
      <c r="P500" s="218"/>
      <c r="Q500" s="218"/>
      <c r="R500" s="218"/>
      <c r="S500" s="218"/>
      <c r="T500" s="2"/>
    </row>
    <row r="501" spans="1:20" ht="17.100000000000001" customHeight="1" x14ac:dyDescent="0.2">
      <c r="A501" s="8"/>
      <c r="B501" s="220"/>
      <c r="C501" s="220"/>
      <c r="D501" s="220"/>
      <c r="E501" s="109"/>
      <c r="F501" s="52" t="s">
        <v>219</v>
      </c>
      <c r="G501" s="52" t="s">
        <v>220</v>
      </c>
      <c r="I501" s="19" t="s">
        <v>4</v>
      </c>
      <c r="J501" s="19" t="s">
        <v>0</v>
      </c>
      <c r="K501" s="19" t="s">
        <v>1</v>
      </c>
      <c r="L501" s="19" t="s">
        <v>2</v>
      </c>
      <c r="M501" s="19" t="s">
        <v>3</v>
      </c>
      <c r="N501" s="19"/>
      <c r="O501" s="18" t="s">
        <v>4</v>
      </c>
      <c r="P501" s="18" t="s">
        <v>0</v>
      </c>
      <c r="Q501" s="18" t="s">
        <v>1</v>
      </c>
      <c r="R501" s="18" t="s">
        <v>2</v>
      </c>
      <c r="S501" s="18" t="s">
        <v>3</v>
      </c>
      <c r="T501" s="2"/>
    </row>
    <row r="502" spans="1:20" s="8" customFormat="1" ht="12.95" customHeight="1" x14ac:dyDescent="0.2">
      <c r="A502" t="s">
        <v>25</v>
      </c>
      <c r="B502" s="24">
        <v>82</v>
      </c>
      <c r="C502" s="24">
        <v>67</v>
      </c>
      <c r="D502" s="24">
        <v>73</v>
      </c>
      <c r="E502" s="7"/>
      <c r="F502" s="24">
        <v>12</v>
      </c>
      <c r="G502" s="24">
        <v>10</v>
      </c>
      <c r="I502" s="4">
        <v>10</v>
      </c>
      <c r="J502" s="4">
        <v>0</v>
      </c>
      <c r="K502" s="4">
        <v>0</v>
      </c>
      <c r="L502" s="4">
        <v>10</v>
      </c>
      <c r="M502" s="4">
        <v>0</v>
      </c>
      <c r="N502" s="4"/>
      <c r="O502" s="56">
        <v>17</v>
      </c>
      <c r="P502" s="56">
        <v>36</v>
      </c>
      <c r="Q502" s="56">
        <v>25</v>
      </c>
      <c r="R502" s="56">
        <v>43</v>
      </c>
      <c r="S502" s="56" t="s">
        <v>74</v>
      </c>
    </row>
    <row r="503" spans="1:20" s="8" customFormat="1" ht="12.95" customHeight="1" x14ac:dyDescent="0.2">
      <c r="A503" s="50" t="s">
        <v>26</v>
      </c>
      <c r="B503" s="24">
        <v>68</v>
      </c>
      <c r="C503" s="24">
        <v>77</v>
      </c>
      <c r="D503" s="24">
        <v>70</v>
      </c>
      <c r="E503" s="7"/>
      <c r="F503" s="24">
        <v>-5.5</v>
      </c>
      <c r="G503" s="24">
        <v>-10</v>
      </c>
      <c r="I503" s="4">
        <v>-10</v>
      </c>
      <c r="J503" s="4">
        <v>0</v>
      </c>
      <c r="K503" s="4">
        <v>0</v>
      </c>
      <c r="L503" s="4">
        <v>0</v>
      </c>
      <c r="M503" s="4">
        <v>0</v>
      </c>
      <c r="N503" s="4"/>
      <c r="O503" s="56" t="s">
        <v>74</v>
      </c>
      <c r="P503" s="56" t="s">
        <v>74</v>
      </c>
      <c r="Q503" s="56" t="s">
        <v>74</v>
      </c>
      <c r="R503" s="56" t="s">
        <v>74</v>
      </c>
      <c r="S503" s="56" t="s">
        <v>74</v>
      </c>
    </row>
    <row r="504" spans="1:20" s="8" customFormat="1" ht="12.95" customHeight="1" x14ac:dyDescent="0.2">
      <c r="A504" s="50" t="s">
        <v>27</v>
      </c>
      <c r="B504" s="24">
        <v>67</v>
      </c>
      <c r="C504" s="24">
        <v>70</v>
      </c>
      <c r="D504" s="24">
        <v>66</v>
      </c>
      <c r="E504" s="7"/>
      <c r="F504" s="24">
        <v>-1</v>
      </c>
      <c r="G504" s="24">
        <v>0</v>
      </c>
      <c r="I504" s="4">
        <v>0</v>
      </c>
      <c r="J504" s="4">
        <v>-10</v>
      </c>
      <c r="K504" s="4">
        <v>0</v>
      </c>
      <c r="L504" s="4">
        <v>10</v>
      </c>
      <c r="M504" s="4">
        <v>0</v>
      </c>
      <c r="N504" s="4"/>
      <c r="O504" s="56" t="s">
        <v>74</v>
      </c>
      <c r="P504" s="56" t="s">
        <v>74</v>
      </c>
      <c r="Q504" s="56">
        <v>13</v>
      </c>
      <c r="R504" s="56">
        <v>44</v>
      </c>
      <c r="S504" s="56" t="s">
        <v>74</v>
      </c>
    </row>
    <row r="505" spans="1:20" s="8" customFormat="1" ht="12.95" customHeight="1" x14ac:dyDescent="0.2">
      <c r="A505" s="50" t="s">
        <v>118</v>
      </c>
      <c r="B505" s="24">
        <v>69</v>
      </c>
      <c r="C505" s="24">
        <v>66</v>
      </c>
      <c r="D505" s="24">
        <v>64</v>
      </c>
      <c r="E505" s="7"/>
      <c r="F505" s="24">
        <v>4</v>
      </c>
      <c r="G505" s="24">
        <v>0</v>
      </c>
      <c r="I505" s="4">
        <v>0</v>
      </c>
      <c r="J505" s="4">
        <v>0</v>
      </c>
      <c r="K505" s="4">
        <v>0</v>
      </c>
      <c r="L505" s="4">
        <v>0</v>
      </c>
      <c r="M505" s="4">
        <v>10</v>
      </c>
      <c r="N505" s="4"/>
      <c r="O505" s="56">
        <v>6</v>
      </c>
      <c r="P505" s="56">
        <v>3</v>
      </c>
      <c r="Q505" s="56" t="s">
        <v>74</v>
      </c>
      <c r="R505" s="56" t="s">
        <v>74</v>
      </c>
      <c r="S505" s="56">
        <v>54</v>
      </c>
    </row>
    <row r="506" spans="1:20" s="8" customFormat="1" ht="12.95" customHeight="1" x14ac:dyDescent="0.2">
      <c r="A506" s="50" t="s">
        <v>141</v>
      </c>
      <c r="B506" s="24">
        <v>96</v>
      </c>
      <c r="C506" s="24">
        <v>74</v>
      </c>
      <c r="D506" s="24">
        <v>82</v>
      </c>
      <c r="E506" s="7"/>
      <c r="F506" s="24">
        <v>18</v>
      </c>
      <c r="G506" s="24">
        <v>20</v>
      </c>
      <c r="I506" s="4">
        <v>20</v>
      </c>
      <c r="J506" s="4">
        <v>0</v>
      </c>
      <c r="K506" s="4">
        <v>0</v>
      </c>
      <c r="L506" s="4">
        <v>10</v>
      </c>
      <c r="M506" s="4">
        <v>10</v>
      </c>
      <c r="N506" s="4"/>
      <c r="O506" s="56">
        <v>23</v>
      </c>
      <c r="P506" s="56">
        <v>10</v>
      </c>
      <c r="Q506" s="56" t="s">
        <v>74</v>
      </c>
      <c r="R506" s="56">
        <v>32</v>
      </c>
      <c r="S506" s="56">
        <v>45</v>
      </c>
    </row>
    <row r="507" spans="1:20" s="8" customFormat="1" ht="12.95" customHeight="1" x14ac:dyDescent="0.2">
      <c r="A507" s="50" t="s">
        <v>162</v>
      </c>
      <c r="B507" s="24">
        <v>84</v>
      </c>
      <c r="C507" s="24">
        <v>87</v>
      </c>
      <c r="D507" s="24">
        <v>68</v>
      </c>
      <c r="E507" s="7"/>
      <c r="F507" s="24">
        <v>6.5</v>
      </c>
      <c r="G507" s="24">
        <v>10</v>
      </c>
      <c r="I507" s="4">
        <v>10</v>
      </c>
      <c r="J507" s="4">
        <v>0</v>
      </c>
      <c r="K507" s="4">
        <v>0</v>
      </c>
      <c r="L507" s="4">
        <v>10</v>
      </c>
      <c r="M507" s="4">
        <v>0</v>
      </c>
      <c r="N507" s="4"/>
      <c r="O507" s="56">
        <v>8</v>
      </c>
      <c r="P507" s="56">
        <v>36</v>
      </c>
      <c r="Q507" s="56" t="s">
        <v>74</v>
      </c>
      <c r="R507" s="56">
        <v>26</v>
      </c>
      <c r="S507" s="56" t="s">
        <v>74</v>
      </c>
    </row>
    <row r="508" spans="1:20" s="8" customFormat="1" ht="12.95" customHeight="1" x14ac:dyDescent="0.2">
      <c r="A508" s="50" t="s">
        <v>165</v>
      </c>
      <c r="B508" s="24">
        <v>85</v>
      </c>
      <c r="C508" s="24">
        <v>78</v>
      </c>
      <c r="D508" s="24">
        <v>67</v>
      </c>
      <c r="E508" s="7"/>
      <c r="F508" s="24">
        <v>12.5</v>
      </c>
      <c r="G508" s="24">
        <v>10</v>
      </c>
      <c r="I508" s="4">
        <v>10</v>
      </c>
      <c r="J508" s="4">
        <v>0</v>
      </c>
      <c r="K508" s="4">
        <v>0</v>
      </c>
      <c r="L508" s="4">
        <v>0</v>
      </c>
      <c r="M508" s="4">
        <v>10</v>
      </c>
      <c r="N508" s="4"/>
      <c r="O508" s="56">
        <v>17</v>
      </c>
      <c r="P508" s="56">
        <v>38</v>
      </c>
      <c r="Q508" s="56">
        <v>26</v>
      </c>
      <c r="R508" s="56" t="s">
        <v>74</v>
      </c>
      <c r="S508" s="56">
        <v>37</v>
      </c>
    </row>
    <row r="509" spans="1:20" s="8" customFormat="1" ht="12.95" customHeight="1" x14ac:dyDescent="0.2">
      <c r="A509" s="22" t="s">
        <v>177</v>
      </c>
      <c r="B509" s="36">
        <v>90</v>
      </c>
      <c r="C509" s="36">
        <v>60</v>
      </c>
      <c r="D509" s="36">
        <v>81</v>
      </c>
      <c r="E509" s="7"/>
      <c r="F509" s="24">
        <f t="shared" ref="F509:F514" si="109">B509-AVERAGE(C509:D509)</f>
        <v>19.5</v>
      </c>
      <c r="G509" s="24">
        <f t="shared" si="97"/>
        <v>20</v>
      </c>
      <c r="I509" s="4">
        <v>20</v>
      </c>
      <c r="J509" s="4">
        <v>10</v>
      </c>
      <c r="K509" s="4">
        <v>0</v>
      </c>
      <c r="L509" s="4">
        <v>0</v>
      </c>
      <c r="M509" s="4">
        <v>10</v>
      </c>
      <c r="N509" s="4"/>
      <c r="O509" s="56">
        <v>28</v>
      </c>
      <c r="P509" s="56">
        <v>50</v>
      </c>
      <c r="Q509" s="56" t="s">
        <v>74</v>
      </c>
      <c r="R509" s="56">
        <v>7</v>
      </c>
      <c r="S509" s="56">
        <v>57</v>
      </c>
    </row>
    <row r="510" spans="1:20" s="8" customFormat="1" ht="12.95" customHeight="1" x14ac:dyDescent="0.2">
      <c r="A510" s="51" t="s">
        <v>185</v>
      </c>
      <c r="B510" s="36">
        <v>67</v>
      </c>
      <c r="C510" s="36">
        <v>52</v>
      </c>
      <c r="D510" s="36">
        <v>50</v>
      </c>
      <c r="E510" s="7"/>
      <c r="F510" s="24">
        <f t="shared" si="109"/>
        <v>16</v>
      </c>
      <c r="G510" s="24">
        <f t="shared" si="97"/>
        <v>20</v>
      </c>
      <c r="I510" s="4">
        <v>20</v>
      </c>
      <c r="J510" s="4">
        <v>0</v>
      </c>
      <c r="K510" s="4">
        <v>0</v>
      </c>
      <c r="L510" s="4">
        <v>0</v>
      </c>
      <c r="M510" s="4">
        <v>10</v>
      </c>
      <c r="N510" s="4"/>
      <c r="O510" s="56">
        <v>31</v>
      </c>
      <c r="P510" s="56">
        <v>30</v>
      </c>
      <c r="Q510" s="56">
        <v>54</v>
      </c>
      <c r="R510" s="56">
        <v>13</v>
      </c>
      <c r="S510" s="56">
        <v>38</v>
      </c>
    </row>
    <row r="511" spans="1:20" s="8" customFormat="1" ht="12.95" customHeight="1" x14ac:dyDescent="0.2">
      <c r="A511" s="51" t="s">
        <v>190</v>
      </c>
      <c r="B511" s="36">
        <v>71</v>
      </c>
      <c r="C511" s="36">
        <v>81</v>
      </c>
      <c r="D511" s="36">
        <v>76</v>
      </c>
      <c r="E511" s="7"/>
      <c r="F511" s="24">
        <f t="shared" si="109"/>
        <v>-7.5</v>
      </c>
      <c r="G511" s="24">
        <f t="shared" si="97"/>
        <v>-10</v>
      </c>
      <c r="I511" s="4">
        <v>-10</v>
      </c>
      <c r="J511" s="4">
        <v>-10</v>
      </c>
      <c r="K511" s="4">
        <v>0</v>
      </c>
      <c r="L511" s="4">
        <v>-10</v>
      </c>
      <c r="M511" s="4">
        <v>10</v>
      </c>
      <c r="N511" s="4"/>
      <c r="O511" s="56" t="s">
        <v>74</v>
      </c>
      <c r="P511" s="56" t="s">
        <v>74</v>
      </c>
      <c r="Q511" s="56">
        <v>10</v>
      </c>
      <c r="R511" s="56" t="s">
        <v>74</v>
      </c>
      <c r="S511" s="56">
        <v>24</v>
      </c>
    </row>
    <row r="512" spans="1:20" s="8" customFormat="1" ht="12.95" customHeight="1" x14ac:dyDescent="0.2">
      <c r="A512" s="51" t="s">
        <v>187</v>
      </c>
      <c r="B512" s="36">
        <v>85</v>
      </c>
      <c r="C512" s="36">
        <v>62</v>
      </c>
      <c r="D512" s="36">
        <v>80</v>
      </c>
      <c r="E512" s="7"/>
      <c r="F512" s="24">
        <f t="shared" si="109"/>
        <v>14</v>
      </c>
      <c r="G512" s="24">
        <f t="shared" si="97"/>
        <v>10</v>
      </c>
      <c r="I512" s="4">
        <v>10</v>
      </c>
      <c r="J512" s="4">
        <v>0</v>
      </c>
      <c r="K512" s="4">
        <v>0</v>
      </c>
      <c r="L512" s="4">
        <v>10</v>
      </c>
      <c r="M512" s="4">
        <v>0</v>
      </c>
      <c r="N512" s="4"/>
      <c r="O512" s="56">
        <v>20</v>
      </c>
      <c r="P512" s="56">
        <v>47</v>
      </c>
      <c r="Q512" s="56">
        <v>20</v>
      </c>
      <c r="R512" s="56">
        <v>51</v>
      </c>
      <c r="S512" s="56" t="s">
        <v>74</v>
      </c>
    </row>
    <row r="513" spans="1:20" s="8" customFormat="1" ht="12.95" customHeight="1" x14ac:dyDescent="0.2">
      <c r="A513" s="51" t="s">
        <v>210</v>
      </c>
      <c r="B513" s="36">
        <v>77</v>
      </c>
      <c r="C513" s="36">
        <v>71</v>
      </c>
      <c r="D513" s="36">
        <v>73</v>
      </c>
      <c r="E513" s="7"/>
      <c r="F513" s="24">
        <f t="shared" si="109"/>
        <v>5</v>
      </c>
      <c r="G513" s="24">
        <f t="shared" ref="G513:G514" si="110">ROUND(F513,-1)</f>
        <v>10</v>
      </c>
      <c r="I513" s="4">
        <v>10</v>
      </c>
      <c r="J513" s="4">
        <v>0</v>
      </c>
      <c r="K513" s="4">
        <v>0</v>
      </c>
      <c r="L513" s="4">
        <v>10</v>
      </c>
      <c r="M513" s="4">
        <v>0</v>
      </c>
      <c r="N513" s="4"/>
      <c r="O513" s="56">
        <v>7</v>
      </c>
      <c r="P513" s="56" t="s">
        <v>74</v>
      </c>
      <c r="Q513" s="56" t="s">
        <v>74</v>
      </c>
      <c r="R513" s="56">
        <v>52</v>
      </c>
      <c r="S513" s="56" t="s">
        <v>74</v>
      </c>
    </row>
    <row r="514" spans="1:20" s="8" customFormat="1" ht="12.95" customHeight="1" x14ac:dyDescent="0.2">
      <c r="A514" s="51" t="s">
        <v>232</v>
      </c>
      <c r="B514" s="36">
        <v>99</v>
      </c>
      <c r="C514" s="36">
        <v>89</v>
      </c>
      <c r="D514" s="36">
        <v>82</v>
      </c>
      <c r="E514" s="7"/>
      <c r="F514" s="24">
        <f t="shared" si="109"/>
        <v>13.5</v>
      </c>
      <c r="G514" s="24">
        <f t="shared" si="110"/>
        <v>10</v>
      </c>
      <c r="I514" s="4">
        <v>10</v>
      </c>
      <c r="J514" s="4">
        <v>0</v>
      </c>
      <c r="K514" s="4">
        <v>0</v>
      </c>
      <c r="L514" s="4">
        <v>0</v>
      </c>
      <c r="M514" s="4">
        <v>10</v>
      </c>
      <c r="N514" s="4"/>
      <c r="O514" s="56">
        <v>16</v>
      </c>
      <c r="P514" s="56" t="s">
        <v>74</v>
      </c>
      <c r="Q514" s="56" t="s">
        <v>74</v>
      </c>
      <c r="R514" s="56">
        <v>14</v>
      </c>
      <c r="S514" s="56">
        <v>34</v>
      </c>
    </row>
    <row r="515" spans="1:20" s="8" customFormat="1" ht="12.95" customHeight="1" x14ac:dyDescent="0.2">
      <c r="A515" s="51" t="s">
        <v>237</v>
      </c>
      <c r="B515" s="36">
        <v>88</v>
      </c>
      <c r="C515" s="36">
        <v>81</v>
      </c>
      <c r="D515" s="36">
        <v>61</v>
      </c>
      <c r="E515" s="7"/>
      <c r="F515" s="24">
        <f t="shared" ref="F515" si="111">B515-AVERAGE(C515:D515)</f>
        <v>17</v>
      </c>
      <c r="G515" s="24">
        <f t="shared" ref="G515" si="112">ROUND(F515,-1)</f>
        <v>20</v>
      </c>
      <c r="I515" s="4">
        <v>20</v>
      </c>
      <c r="J515" s="4">
        <v>0</v>
      </c>
      <c r="K515" s="4">
        <v>0</v>
      </c>
      <c r="L515" s="4">
        <v>10</v>
      </c>
      <c r="M515" s="4">
        <v>0</v>
      </c>
      <c r="N515" s="4"/>
      <c r="O515" s="56">
        <v>24</v>
      </c>
      <c r="P515" s="56">
        <v>7</v>
      </c>
      <c r="Q515" s="56">
        <v>22</v>
      </c>
      <c r="R515" s="56">
        <v>61</v>
      </c>
      <c r="S515" s="56">
        <v>0</v>
      </c>
    </row>
    <row r="516" spans="1:20" s="8" customFormat="1" ht="12.95" customHeight="1" x14ac:dyDescent="0.2">
      <c r="A516" s="22"/>
      <c r="B516" s="24"/>
      <c r="C516" s="24"/>
      <c r="D516" s="24"/>
      <c r="E516" s="7"/>
      <c r="F516" s="24"/>
      <c r="G516" s="24"/>
      <c r="I516" s="2"/>
      <c r="J516" s="2"/>
      <c r="K516" s="17"/>
      <c r="L516" s="2"/>
      <c r="M516" s="17"/>
      <c r="N516" s="17"/>
      <c r="O516" s="104"/>
      <c r="P516" s="104"/>
      <c r="Q516" s="104"/>
      <c r="R516" s="104"/>
      <c r="S516" s="104"/>
    </row>
    <row r="517" spans="1:20" s="8" customFormat="1" ht="12.95" customHeight="1" x14ac:dyDescent="0.2">
      <c r="A517" s="8" t="s">
        <v>99</v>
      </c>
      <c r="B517" s="24"/>
      <c r="C517" s="24"/>
      <c r="D517" s="24"/>
      <c r="E517" s="7"/>
      <c r="F517" s="24"/>
      <c r="G517" s="24"/>
      <c r="J517" s="2"/>
      <c r="K517" s="17"/>
      <c r="L517" s="2"/>
      <c r="M517" s="17"/>
      <c r="N517" s="17"/>
      <c r="O517" s="104"/>
      <c r="P517" s="104"/>
      <c r="Q517" s="104"/>
      <c r="R517" s="104"/>
      <c r="S517" s="104"/>
    </row>
    <row r="518" spans="1:20" ht="11.45" customHeight="1" x14ac:dyDescent="0.2">
      <c r="A518" s="8"/>
      <c r="B518" s="181" t="s">
        <v>92</v>
      </c>
      <c r="C518" s="181"/>
      <c r="D518" s="181"/>
      <c r="E518" s="52"/>
      <c r="F518" s="105"/>
      <c r="G518" s="105"/>
      <c r="I518" s="8"/>
      <c r="K518" s="17"/>
      <c r="L518" s="2"/>
      <c r="M518" s="17"/>
      <c r="N518" s="17"/>
      <c r="O518" s="104"/>
      <c r="T518" s="2"/>
    </row>
    <row r="519" spans="1:20" ht="27.6" customHeight="1" x14ac:dyDescent="0.2">
      <c r="A519" s="8"/>
      <c r="B519" s="220" t="s">
        <v>122</v>
      </c>
      <c r="C519" s="220" t="s">
        <v>123</v>
      </c>
      <c r="D519" s="220" t="s">
        <v>94</v>
      </c>
      <c r="E519" s="108"/>
      <c r="F519" s="221" t="s">
        <v>221</v>
      </c>
      <c r="G519" s="221"/>
      <c r="I519" s="217" t="s">
        <v>128</v>
      </c>
      <c r="J519" s="217"/>
      <c r="K519" s="217"/>
      <c r="L519" s="217"/>
      <c r="M519" s="217"/>
      <c r="N519" s="9"/>
      <c r="O519" s="218" t="s">
        <v>127</v>
      </c>
      <c r="P519" s="218"/>
      <c r="Q519" s="218"/>
      <c r="R519" s="218"/>
      <c r="S519" s="218"/>
      <c r="T519" s="2"/>
    </row>
    <row r="520" spans="1:20" ht="17.100000000000001" customHeight="1" x14ac:dyDescent="0.2">
      <c r="A520" s="8"/>
      <c r="B520" s="220"/>
      <c r="C520" s="220"/>
      <c r="D520" s="220"/>
      <c r="E520" s="109"/>
      <c r="F520" s="52" t="s">
        <v>219</v>
      </c>
      <c r="G520" s="52" t="s">
        <v>220</v>
      </c>
      <c r="I520" s="19" t="s">
        <v>4</v>
      </c>
      <c r="J520" s="19" t="s">
        <v>0</v>
      </c>
      <c r="K520" s="19" t="s">
        <v>1</v>
      </c>
      <c r="L520" s="19" t="s">
        <v>2</v>
      </c>
      <c r="M520" s="19" t="s">
        <v>3</v>
      </c>
      <c r="N520" s="19"/>
      <c r="O520" s="18" t="s">
        <v>4</v>
      </c>
      <c r="P520" s="18" t="s">
        <v>0</v>
      </c>
      <c r="Q520" s="18" t="s">
        <v>1</v>
      </c>
      <c r="R520" s="18" t="s">
        <v>2</v>
      </c>
      <c r="S520" s="18" t="s">
        <v>3</v>
      </c>
      <c r="T520" s="2"/>
    </row>
    <row r="521" spans="1:20" s="8" customFormat="1" ht="12.95" customHeight="1" x14ac:dyDescent="0.2">
      <c r="A521" t="s">
        <v>25</v>
      </c>
      <c r="B521" s="24">
        <v>512</v>
      </c>
      <c r="C521" s="24">
        <v>457</v>
      </c>
      <c r="D521" s="24">
        <v>439</v>
      </c>
      <c r="E521" s="7"/>
      <c r="F521" s="24">
        <v>64</v>
      </c>
      <c r="G521" s="24">
        <v>60</v>
      </c>
      <c r="I521" s="4">
        <v>60</v>
      </c>
      <c r="J521" s="4">
        <v>-10</v>
      </c>
      <c r="K521" s="4">
        <v>0</v>
      </c>
      <c r="L521" s="4">
        <v>30</v>
      </c>
      <c r="M521" s="4">
        <v>50</v>
      </c>
      <c r="N521" s="4"/>
      <c r="O521" s="56">
        <v>14</v>
      </c>
      <c r="P521" s="56" t="s">
        <v>74</v>
      </c>
      <c r="Q521" s="56" t="s">
        <v>74</v>
      </c>
      <c r="R521" s="56">
        <v>18</v>
      </c>
      <c r="S521" s="56">
        <v>37</v>
      </c>
    </row>
    <row r="522" spans="1:20" s="8" customFormat="1" ht="12.95" customHeight="1" x14ac:dyDescent="0.2">
      <c r="A522" s="50" t="s">
        <v>26</v>
      </c>
      <c r="B522" s="24">
        <v>486</v>
      </c>
      <c r="C522" s="24">
        <v>466</v>
      </c>
      <c r="D522" s="24">
        <v>452</v>
      </c>
      <c r="E522" s="7"/>
      <c r="F522" s="24">
        <v>27</v>
      </c>
      <c r="G522" s="24">
        <v>30</v>
      </c>
      <c r="I522" s="4">
        <v>30</v>
      </c>
      <c r="J522" s="4">
        <v>-10</v>
      </c>
      <c r="K522" s="4">
        <v>20</v>
      </c>
      <c r="L522" s="4">
        <v>20</v>
      </c>
      <c r="M522" s="4">
        <v>0</v>
      </c>
      <c r="N522" s="4"/>
      <c r="O522" s="56">
        <v>6</v>
      </c>
      <c r="P522" s="56" t="s">
        <v>74</v>
      </c>
      <c r="Q522" s="56">
        <v>25</v>
      </c>
      <c r="R522" s="56">
        <v>12</v>
      </c>
      <c r="S522" s="56" t="s">
        <v>74</v>
      </c>
    </row>
    <row r="523" spans="1:20" s="8" customFormat="1" ht="12.95" customHeight="1" x14ac:dyDescent="0.2">
      <c r="A523" s="50" t="s">
        <v>27</v>
      </c>
      <c r="B523" s="24">
        <v>508</v>
      </c>
      <c r="C523" s="24">
        <v>450</v>
      </c>
      <c r="D523" s="24">
        <v>475</v>
      </c>
      <c r="E523" s="7"/>
      <c r="F523" s="24">
        <v>45.5</v>
      </c>
      <c r="G523" s="24">
        <v>50</v>
      </c>
      <c r="I523" s="4">
        <v>50</v>
      </c>
      <c r="J523" s="4">
        <v>10</v>
      </c>
      <c r="K523" s="4">
        <v>-10</v>
      </c>
      <c r="L523" s="4">
        <v>0</v>
      </c>
      <c r="M523" s="4">
        <v>40</v>
      </c>
      <c r="N523" s="4"/>
      <c r="O523" s="56">
        <v>10</v>
      </c>
      <c r="P523" s="56">
        <v>14</v>
      </c>
      <c r="Q523" s="56" t="s">
        <v>74</v>
      </c>
      <c r="R523" s="56">
        <v>1</v>
      </c>
      <c r="S523" s="56">
        <v>25</v>
      </c>
    </row>
    <row r="524" spans="1:20" s="8" customFormat="1" ht="12.95" customHeight="1" x14ac:dyDescent="0.2">
      <c r="A524" s="50" t="s">
        <v>118</v>
      </c>
      <c r="B524" s="24">
        <v>519</v>
      </c>
      <c r="C524" s="24">
        <v>458</v>
      </c>
      <c r="D524" s="24">
        <v>414</v>
      </c>
      <c r="E524" s="7"/>
      <c r="F524" s="24">
        <v>83</v>
      </c>
      <c r="G524" s="24">
        <v>80</v>
      </c>
      <c r="I524" s="4">
        <v>80</v>
      </c>
      <c r="J524" s="4">
        <v>20</v>
      </c>
      <c r="K524" s="4">
        <v>0</v>
      </c>
      <c r="L524" s="4">
        <v>10</v>
      </c>
      <c r="M524" s="4">
        <v>50</v>
      </c>
      <c r="N524" s="4"/>
      <c r="O524" s="56">
        <v>19</v>
      </c>
      <c r="P524" s="56">
        <v>40</v>
      </c>
      <c r="Q524" s="56">
        <v>5</v>
      </c>
      <c r="R524" s="56">
        <v>6</v>
      </c>
      <c r="S524" s="56">
        <v>34</v>
      </c>
    </row>
    <row r="525" spans="1:20" s="8" customFormat="1" ht="12.95" customHeight="1" x14ac:dyDescent="0.2">
      <c r="A525" s="50" t="s">
        <v>141</v>
      </c>
      <c r="B525" s="24">
        <v>543</v>
      </c>
      <c r="C525" s="24">
        <v>464</v>
      </c>
      <c r="D525" s="24">
        <v>482</v>
      </c>
      <c r="E525" s="7"/>
      <c r="F525" s="24">
        <v>70</v>
      </c>
      <c r="G525" s="24">
        <v>70</v>
      </c>
      <c r="I525" s="4">
        <v>70</v>
      </c>
      <c r="J525" s="4">
        <v>20</v>
      </c>
      <c r="K525" s="4">
        <v>10</v>
      </c>
      <c r="L525" s="4">
        <v>10</v>
      </c>
      <c r="M525" s="4">
        <v>30</v>
      </c>
      <c r="N525" s="4"/>
      <c r="O525" s="56">
        <v>15</v>
      </c>
      <c r="P525" s="56">
        <v>31</v>
      </c>
      <c r="Q525" s="56">
        <v>17</v>
      </c>
      <c r="R525" s="56">
        <v>3</v>
      </c>
      <c r="S525" s="56">
        <v>17</v>
      </c>
    </row>
    <row r="526" spans="1:20" s="8" customFormat="1" ht="12.95" customHeight="1" x14ac:dyDescent="0.2">
      <c r="A526" s="50" t="s">
        <v>162</v>
      </c>
      <c r="B526" s="24">
        <v>549</v>
      </c>
      <c r="C526" s="24">
        <v>477</v>
      </c>
      <c r="D526" s="24">
        <v>437</v>
      </c>
      <c r="E526" s="7"/>
      <c r="F526" s="24">
        <v>92</v>
      </c>
      <c r="G526" s="24">
        <v>90</v>
      </c>
      <c r="I526" s="4">
        <v>90</v>
      </c>
      <c r="J526" s="4">
        <v>0</v>
      </c>
      <c r="K526" s="4">
        <v>20</v>
      </c>
      <c r="L526" s="4">
        <v>40</v>
      </c>
      <c r="M526" s="4">
        <v>20</v>
      </c>
      <c r="N526" s="4"/>
      <c r="O526" s="56">
        <v>20</v>
      </c>
      <c r="P526" s="56">
        <v>5</v>
      </c>
      <c r="Q526" s="56">
        <v>26</v>
      </c>
      <c r="R526" s="56">
        <v>34</v>
      </c>
      <c r="S526" s="56">
        <v>13</v>
      </c>
    </row>
    <row r="527" spans="1:20" s="8" customFormat="1" ht="12.95" customHeight="1" x14ac:dyDescent="0.2">
      <c r="A527" s="50" t="s">
        <v>165</v>
      </c>
      <c r="B527" s="24">
        <v>527</v>
      </c>
      <c r="C527" s="24">
        <v>445</v>
      </c>
      <c r="D527" s="24">
        <v>444</v>
      </c>
      <c r="E527" s="7"/>
      <c r="F527" s="24">
        <v>82.5</v>
      </c>
      <c r="G527" s="24">
        <v>80</v>
      </c>
      <c r="I527" s="4">
        <v>80</v>
      </c>
      <c r="J527" s="4">
        <v>0</v>
      </c>
      <c r="K527" s="4">
        <v>0</v>
      </c>
      <c r="L527" s="4">
        <v>10</v>
      </c>
      <c r="M527" s="4">
        <v>80</v>
      </c>
      <c r="N527" s="4"/>
      <c r="O527" s="56">
        <v>19</v>
      </c>
      <c r="P527" s="56" t="s">
        <v>74</v>
      </c>
      <c r="Q527" s="56" t="s">
        <v>74</v>
      </c>
      <c r="R527" s="56">
        <v>8</v>
      </c>
      <c r="S527" s="56">
        <v>52</v>
      </c>
    </row>
    <row r="528" spans="1:20" s="8" customFormat="1" ht="12.95" customHeight="1" x14ac:dyDescent="0.2">
      <c r="A528" s="22" t="s">
        <v>177</v>
      </c>
      <c r="B528" s="36">
        <v>613</v>
      </c>
      <c r="C528" s="36">
        <v>465</v>
      </c>
      <c r="D528" s="36">
        <v>488</v>
      </c>
      <c r="E528" s="7"/>
      <c r="F528" s="24">
        <f t="shared" ref="F528:F533" si="113">B528-AVERAGE(C528:D528)</f>
        <v>136.5</v>
      </c>
      <c r="G528" s="24">
        <f t="shared" si="97"/>
        <v>140</v>
      </c>
      <c r="I528" s="4">
        <v>140</v>
      </c>
      <c r="J528" s="4">
        <v>10</v>
      </c>
      <c r="K528" s="4">
        <v>30</v>
      </c>
      <c r="L528" s="4">
        <v>50</v>
      </c>
      <c r="M528" s="4">
        <v>50</v>
      </c>
      <c r="N528" s="4"/>
      <c r="O528" s="56">
        <v>29</v>
      </c>
      <c r="P528" s="56">
        <v>12</v>
      </c>
      <c r="Q528" s="56">
        <v>32</v>
      </c>
      <c r="R528" s="56">
        <v>32</v>
      </c>
      <c r="S528" s="56">
        <v>31</v>
      </c>
    </row>
    <row r="529" spans="1:20" s="8" customFormat="1" ht="12.95" customHeight="1" x14ac:dyDescent="0.2">
      <c r="A529" s="51" t="s">
        <v>185</v>
      </c>
      <c r="B529" s="36">
        <v>506</v>
      </c>
      <c r="C529" s="36">
        <v>428</v>
      </c>
      <c r="D529" s="36">
        <v>474</v>
      </c>
      <c r="E529" s="7"/>
      <c r="F529" s="24">
        <f t="shared" si="113"/>
        <v>55</v>
      </c>
      <c r="G529" s="24">
        <f t="shared" si="97"/>
        <v>60</v>
      </c>
      <c r="I529" s="4">
        <v>60</v>
      </c>
      <c r="J529" s="4">
        <v>0</v>
      </c>
      <c r="K529" s="4">
        <v>30</v>
      </c>
      <c r="L529" s="4">
        <v>20</v>
      </c>
      <c r="M529" s="4">
        <v>0</v>
      </c>
      <c r="N529" s="4"/>
      <c r="O529" s="56">
        <v>12</v>
      </c>
      <c r="P529" s="56">
        <v>7</v>
      </c>
      <c r="Q529" s="56">
        <v>35</v>
      </c>
      <c r="R529" s="56">
        <v>14</v>
      </c>
      <c r="S529" s="56">
        <v>2</v>
      </c>
    </row>
    <row r="530" spans="1:20" s="8" customFormat="1" ht="12.95" customHeight="1" x14ac:dyDescent="0.2">
      <c r="A530" s="51" t="s">
        <v>190</v>
      </c>
      <c r="B530" s="36">
        <v>563</v>
      </c>
      <c r="C530" s="36">
        <v>527</v>
      </c>
      <c r="D530" s="36">
        <v>568</v>
      </c>
      <c r="E530" s="7"/>
      <c r="F530" s="24">
        <f t="shared" si="113"/>
        <v>15.5</v>
      </c>
      <c r="G530" s="24">
        <f t="shared" si="97"/>
        <v>20</v>
      </c>
      <c r="I530" s="4">
        <v>20</v>
      </c>
      <c r="J530" s="4">
        <v>10</v>
      </c>
      <c r="K530" s="4">
        <v>0</v>
      </c>
      <c r="L530" s="4">
        <v>0</v>
      </c>
      <c r="M530" s="4">
        <v>10</v>
      </c>
      <c r="N530" s="4"/>
      <c r="O530" s="56">
        <v>3</v>
      </c>
      <c r="P530" s="56">
        <v>8</v>
      </c>
      <c r="Q530" s="56" t="s">
        <v>74</v>
      </c>
      <c r="R530" s="56" t="s">
        <v>74</v>
      </c>
      <c r="S530" s="56">
        <v>6</v>
      </c>
    </row>
    <row r="531" spans="1:20" s="8" customFormat="1" ht="12.95" customHeight="1" x14ac:dyDescent="0.2">
      <c r="A531" s="51" t="s">
        <v>187</v>
      </c>
      <c r="B531" s="36">
        <v>559</v>
      </c>
      <c r="C531" s="36">
        <v>599</v>
      </c>
      <c r="D531" s="36">
        <v>505</v>
      </c>
      <c r="E531" s="7"/>
      <c r="F531" s="24">
        <f t="shared" si="113"/>
        <v>7</v>
      </c>
      <c r="G531" s="24">
        <f t="shared" si="97"/>
        <v>10</v>
      </c>
      <c r="I531" s="4">
        <v>10</v>
      </c>
      <c r="J531" s="4">
        <v>20</v>
      </c>
      <c r="K531" s="4">
        <v>-10</v>
      </c>
      <c r="L531" s="4">
        <v>10</v>
      </c>
      <c r="M531" s="4">
        <v>-10</v>
      </c>
      <c r="N531" s="4"/>
      <c r="O531" s="56">
        <v>1</v>
      </c>
      <c r="P531" s="56">
        <v>24</v>
      </c>
      <c r="Q531" s="56" t="s">
        <v>74</v>
      </c>
      <c r="R531" s="56">
        <v>5</v>
      </c>
      <c r="S531" s="56" t="s">
        <v>74</v>
      </c>
    </row>
    <row r="532" spans="1:20" s="8" customFormat="1" ht="12.95" customHeight="1" x14ac:dyDescent="0.2">
      <c r="A532" s="51" t="s">
        <v>210</v>
      </c>
      <c r="B532" s="36">
        <v>580</v>
      </c>
      <c r="C532" s="36">
        <v>612</v>
      </c>
      <c r="D532" s="36">
        <v>532</v>
      </c>
      <c r="E532" s="7"/>
      <c r="F532" s="24">
        <f t="shared" si="113"/>
        <v>8</v>
      </c>
      <c r="G532" s="24">
        <f t="shared" ref="G532:G533" si="114">ROUND(F532,-1)</f>
        <v>10</v>
      </c>
      <c r="I532" s="4">
        <v>10</v>
      </c>
      <c r="J532" s="4">
        <v>0</v>
      </c>
      <c r="K532" s="4">
        <v>0</v>
      </c>
      <c r="L532" s="4">
        <v>0</v>
      </c>
      <c r="M532" s="4">
        <v>0</v>
      </c>
      <c r="N532" s="4"/>
      <c r="O532" s="56">
        <v>1</v>
      </c>
      <c r="P532" s="56">
        <v>5</v>
      </c>
      <c r="Q532" s="56" t="s">
        <v>74</v>
      </c>
      <c r="R532" s="56">
        <v>2</v>
      </c>
      <c r="S532" s="56">
        <v>2</v>
      </c>
    </row>
    <row r="533" spans="1:20" s="8" customFormat="1" ht="12.95" customHeight="1" x14ac:dyDescent="0.2">
      <c r="A533" s="51" t="s">
        <v>232</v>
      </c>
      <c r="B533" s="36">
        <v>627</v>
      </c>
      <c r="C533" s="36">
        <v>553</v>
      </c>
      <c r="D533" s="36">
        <v>493</v>
      </c>
      <c r="E533" s="7"/>
      <c r="F533" s="24">
        <f t="shared" si="113"/>
        <v>104</v>
      </c>
      <c r="G533" s="24">
        <f t="shared" si="114"/>
        <v>100</v>
      </c>
      <c r="I533" s="4">
        <v>100</v>
      </c>
      <c r="J533" s="4">
        <v>10</v>
      </c>
      <c r="K533" s="4">
        <v>10</v>
      </c>
      <c r="L533" s="4">
        <v>30</v>
      </c>
      <c r="M533" s="4">
        <v>50</v>
      </c>
      <c r="N533" s="4"/>
      <c r="O533" s="56">
        <v>20</v>
      </c>
      <c r="P533" s="56">
        <v>15</v>
      </c>
      <c r="Q533" s="56">
        <v>13</v>
      </c>
      <c r="R533" s="56">
        <v>18</v>
      </c>
      <c r="S533" s="56">
        <v>27</v>
      </c>
    </row>
    <row r="534" spans="1:20" s="8" customFormat="1" ht="12.95" customHeight="1" x14ac:dyDescent="0.2">
      <c r="A534" s="51" t="s">
        <v>237</v>
      </c>
      <c r="B534" s="36">
        <v>593</v>
      </c>
      <c r="C534" s="36">
        <v>540</v>
      </c>
      <c r="D534" s="36">
        <v>578</v>
      </c>
      <c r="E534" s="7"/>
      <c r="F534" s="24">
        <f t="shared" ref="F534" si="115">B534-AVERAGE(C534:D534)</f>
        <v>34</v>
      </c>
      <c r="G534" s="24">
        <f t="shared" ref="G534" si="116">ROUND(F534,-1)</f>
        <v>30</v>
      </c>
      <c r="I534" s="4">
        <v>30</v>
      </c>
      <c r="J534" s="4">
        <v>0</v>
      </c>
      <c r="K534" s="4">
        <v>-10</v>
      </c>
      <c r="L534" s="4">
        <v>0</v>
      </c>
      <c r="M534" s="4">
        <v>40</v>
      </c>
      <c r="N534" s="4"/>
      <c r="O534" s="56">
        <v>6</v>
      </c>
      <c r="P534" s="56" t="s">
        <v>74</v>
      </c>
      <c r="Q534" s="56" t="s">
        <v>74</v>
      </c>
      <c r="R534" s="56">
        <v>1</v>
      </c>
      <c r="S534" s="56">
        <v>24</v>
      </c>
    </row>
    <row r="535" spans="1:20" s="8" customFormat="1" ht="12.95" customHeight="1" x14ac:dyDescent="0.2">
      <c r="A535" s="22"/>
      <c r="B535" s="24"/>
      <c r="C535" s="24"/>
      <c r="D535" s="24"/>
      <c r="E535" s="7"/>
      <c r="F535" s="24"/>
      <c r="G535" s="24"/>
      <c r="I535" s="2"/>
      <c r="J535" s="2"/>
      <c r="K535" s="17"/>
      <c r="L535" s="2"/>
      <c r="M535" s="17"/>
      <c r="N535" s="17"/>
      <c r="O535" s="104"/>
      <c r="P535" s="104"/>
      <c r="Q535" s="104"/>
      <c r="R535" s="104"/>
      <c r="S535" s="104"/>
    </row>
    <row r="536" spans="1:20" s="19" customFormat="1" ht="12.95" customHeight="1" x14ac:dyDescent="0.2">
      <c r="A536" s="8" t="s">
        <v>98</v>
      </c>
      <c r="B536" s="24"/>
      <c r="C536" s="24"/>
      <c r="D536" s="24"/>
      <c r="E536" s="7"/>
      <c r="F536" s="24"/>
      <c r="G536" s="24"/>
      <c r="H536" s="8"/>
      <c r="I536" s="8"/>
      <c r="J536" s="2"/>
      <c r="K536" s="17"/>
      <c r="L536" s="2"/>
      <c r="M536" s="17"/>
      <c r="N536" s="17"/>
      <c r="O536" s="104"/>
      <c r="P536" s="104"/>
      <c r="Q536" s="104"/>
      <c r="R536" s="104"/>
      <c r="S536" s="104"/>
    </row>
    <row r="537" spans="1:20" ht="11.45" customHeight="1" x14ac:dyDescent="0.2">
      <c r="A537" s="8"/>
      <c r="B537" s="181" t="s">
        <v>92</v>
      </c>
      <c r="C537" s="181"/>
      <c r="D537" s="181"/>
      <c r="E537" s="52"/>
      <c r="F537" s="105"/>
      <c r="G537" s="105"/>
      <c r="I537" s="8"/>
      <c r="K537" s="17"/>
      <c r="L537" s="2"/>
      <c r="M537" s="17"/>
      <c r="N537" s="17"/>
      <c r="O537" s="104"/>
      <c r="T537" s="2"/>
    </row>
    <row r="538" spans="1:20" ht="27.6" customHeight="1" x14ac:dyDescent="0.2">
      <c r="A538" s="8"/>
      <c r="B538" s="220" t="s">
        <v>122</v>
      </c>
      <c r="C538" s="220" t="s">
        <v>123</v>
      </c>
      <c r="D538" s="220" t="s">
        <v>94</v>
      </c>
      <c r="E538" s="108"/>
      <c r="F538" s="221" t="s">
        <v>221</v>
      </c>
      <c r="G538" s="221"/>
      <c r="I538" s="217" t="s">
        <v>128</v>
      </c>
      <c r="J538" s="217"/>
      <c r="K538" s="217"/>
      <c r="L538" s="217"/>
      <c r="M538" s="217"/>
      <c r="N538" s="9"/>
      <c r="O538" s="218" t="s">
        <v>127</v>
      </c>
      <c r="P538" s="218"/>
      <c r="Q538" s="218"/>
      <c r="R538" s="218"/>
      <c r="S538" s="218"/>
      <c r="T538" s="2"/>
    </row>
    <row r="539" spans="1:20" ht="17.100000000000001" customHeight="1" x14ac:dyDescent="0.2">
      <c r="A539" s="8"/>
      <c r="B539" s="220"/>
      <c r="C539" s="220"/>
      <c r="D539" s="220"/>
      <c r="E539" s="109"/>
      <c r="F539" s="52" t="s">
        <v>219</v>
      </c>
      <c r="G539" s="52" t="s">
        <v>220</v>
      </c>
      <c r="I539" s="19" t="s">
        <v>4</v>
      </c>
      <c r="J539" s="19" t="s">
        <v>0</v>
      </c>
      <c r="K539" s="19" t="s">
        <v>1</v>
      </c>
      <c r="L539" s="19" t="s">
        <v>2</v>
      </c>
      <c r="M539" s="19" t="s">
        <v>3</v>
      </c>
      <c r="N539" s="19"/>
      <c r="O539" s="18" t="s">
        <v>4</v>
      </c>
      <c r="P539" s="18" t="s">
        <v>0</v>
      </c>
      <c r="Q539" s="18" t="s">
        <v>1</v>
      </c>
      <c r="R539" s="18" t="s">
        <v>2</v>
      </c>
      <c r="S539" s="18" t="s">
        <v>3</v>
      </c>
      <c r="T539" s="2"/>
    </row>
    <row r="540" spans="1:20" ht="12.95" customHeight="1" x14ac:dyDescent="0.2">
      <c r="A540" t="s">
        <v>25</v>
      </c>
      <c r="B540" s="24">
        <v>1170</v>
      </c>
      <c r="C540" s="24">
        <v>996</v>
      </c>
      <c r="D540" s="24">
        <v>1029</v>
      </c>
      <c r="E540" s="7"/>
      <c r="F540" s="24">
        <v>157.5</v>
      </c>
      <c r="G540" s="24">
        <v>160</v>
      </c>
      <c r="H540" s="8"/>
      <c r="I540" s="4">
        <v>160</v>
      </c>
      <c r="J540" s="4">
        <v>10</v>
      </c>
      <c r="K540" s="4">
        <v>20</v>
      </c>
      <c r="L540" s="4">
        <v>60</v>
      </c>
      <c r="M540" s="4">
        <v>70</v>
      </c>
      <c r="N540" s="4"/>
      <c r="O540" s="56">
        <v>16</v>
      </c>
      <c r="P540" s="56">
        <v>3</v>
      </c>
      <c r="Q540" s="56">
        <v>11</v>
      </c>
      <c r="R540" s="56">
        <v>18</v>
      </c>
      <c r="S540" s="56">
        <v>26</v>
      </c>
      <c r="T540" s="2"/>
    </row>
    <row r="541" spans="1:20" ht="12.95" customHeight="1" x14ac:dyDescent="0.2">
      <c r="A541" s="50" t="s">
        <v>26</v>
      </c>
      <c r="B541" s="24">
        <v>1180</v>
      </c>
      <c r="C541" s="24">
        <v>1048</v>
      </c>
      <c r="D541" s="24">
        <v>1121</v>
      </c>
      <c r="E541" s="7"/>
      <c r="F541" s="24">
        <v>95.5</v>
      </c>
      <c r="G541" s="24">
        <v>100</v>
      </c>
      <c r="H541" s="8"/>
      <c r="I541" s="4">
        <v>100</v>
      </c>
      <c r="J541" s="4">
        <v>20</v>
      </c>
      <c r="K541" s="4">
        <v>0</v>
      </c>
      <c r="L541" s="4">
        <v>20</v>
      </c>
      <c r="M541" s="4">
        <v>60</v>
      </c>
      <c r="N541" s="4"/>
      <c r="O541" s="56">
        <v>9</v>
      </c>
      <c r="P541" s="56">
        <v>8</v>
      </c>
      <c r="Q541" s="56" t="s">
        <v>74</v>
      </c>
      <c r="R541" s="56">
        <v>7</v>
      </c>
      <c r="S541" s="56">
        <v>18</v>
      </c>
      <c r="T541" s="2"/>
    </row>
    <row r="542" spans="1:20" ht="12.95" customHeight="1" x14ac:dyDescent="0.2">
      <c r="A542" s="50" t="s">
        <v>27</v>
      </c>
      <c r="B542" s="24">
        <v>1218</v>
      </c>
      <c r="C542" s="24">
        <v>1122</v>
      </c>
      <c r="D542" s="24">
        <v>1088</v>
      </c>
      <c r="E542" s="7"/>
      <c r="F542" s="24">
        <v>113</v>
      </c>
      <c r="G542" s="24">
        <v>110</v>
      </c>
      <c r="H542" s="8"/>
      <c r="I542" s="4">
        <v>110</v>
      </c>
      <c r="J542" s="4">
        <v>0</v>
      </c>
      <c r="K542" s="4">
        <v>30</v>
      </c>
      <c r="L542" s="4">
        <v>40</v>
      </c>
      <c r="M542" s="4">
        <v>50</v>
      </c>
      <c r="N542" s="4"/>
      <c r="O542" s="56">
        <v>10</v>
      </c>
      <c r="P542" s="56">
        <v>1</v>
      </c>
      <c r="Q542" s="56">
        <v>12</v>
      </c>
      <c r="R542" s="56">
        <v>10</v>
      </c>
      <c r="S542" s="56">
        <v>15</v>
      </c>
      <c r="T542" s="2"/>
    </row>
    <row r="543" spans="1:20" ht="12.95" customHeight="1" x14ac:dyDescent="0.2">
      <c r="A543" s="50" t="s">
        <v>118</v>
      </c>
      <c r="B543" s="24">
        <v>1168</v>
      </c>
      <c r="C543" s="24">
        <v>1015</v>
      </c>
      <c r="D543" s="24">
        <v>1045</v>
      </c>
      <c r="E543" s="7"/>
      <c r="F543" s="24">
        <v>138</v>
      </c>
      <c r="G543" s="24">
        <v>140</v>
      </c>
      <c r="H543" s="8"/>
      <c r="I543" s="4">
        <v>140</v>
      </c>
      <c r="J543" s="4">
        <v>40</v>
      </c>
      <c r="K543" s="4">
        <v>-20</v>
      </c>
      <c r="L543" s="4">
        <v>40</v>
      </c>
      <c r="M543" s="4">
        <v>80</v>
      </c>
      <c r="N543" s="4"/>
      <c r="O543" s="56">
        <v>13</v>
      </c>
      <c r="P543" s="56">
        <v>20</v>
      </c>
      <c r="Q543" s="56" t="s">
        <v>74</v>
      </c>
      <c r="R543" s="56">
        <v>12</v>
      </c>
      <c r="S543" s="56">
        <v>24</v>
      </c>
      <c r="T543" s="2"/>
    </row>
    <row r="544" spans="1:20" ht="12.95" customHeight="1" x14ac:dyDescent="0.2">
      <c r="A544" s="50" t="s">
        <v>141</v>
      </c>
      <c r="B544" s="24">
        <v>1372</v>
      </c>
      <c r="C544" s="24">
        <v>1057</v>
      </c>
      <c r="D544" s="24">
        <v>1134</v>
      </c>
      <c r="E544" s="7"/>
      <c r="F544" s="24">
        <v>276.5</v>
      </c>
      <c r="G544" s="24">
        <v>280</v>
      </c>
      <c r="H544" s="8"/>
      <c r="I544" s="4">
        <v>280</v>
      </c>
      <c r="J544" s="4">
        <v>0</v>
      </c>
      <c r="K544" s="4">
        <v>50</v>
      </c>
      <c r="L544" s="4">
        <v>100</v>
      </c>
      <c r="M544" s="4">
        <v>130</v>
      </c>
      <c r="N544" s="4"/>
      <c r="O544" s="56">
        <v>25</v>
      </c>
      <c r="P544" s="56" t="s">
        <v>74</v>
      </c>
      <c r="Q544" s="56">
        <v>25</v>
      </c>
      <c r="R544" s="56">
        <v>28</v>
      </c>
      <c r="S544" s="56">
        <v>39</v>
      </c>
      <c r="T544" s="2"/>
    </row>
    <row r="545" spans="1:20" ht="12.95" customHeight="1" x14ac:dyDescent="0.2">
      <c r="A545" s="50" t="s">
        <v>162</v>
      </c>
      <c r="B545" s="24">
        <v>1257</v>
      </c>
      <c r="C545" s="24">
        <v>1054</v>
      </c>
      <c r="D545" s="24">
        <v>1132</v>
      </c>
      <c r="E545" s="7"/>
      <c r="F545" s="24">
        <v>164</v>
      </c>
      <c r="G545" s="24">
        <v>160</v>
      </c>
      <c r="H545" s="8"/>
      <c r="I545" s="4">
        <v>160</v>
      </c>
      <c r="J545" s="4">
        <v>20</v>
      </c>
      <c r="K545" s="4">
        <v>40</v>
      </c>
      <c r="L545" s="4">
        <v>40</v>
      </c>
      <c r="M545" s="4">
        <v>70</v>
      </c>
      <c r="N545" s="4"/>
      <c r="O545" s="56">
        <v>15</v>
      </c>
      <c r="P545" s="56">
        <v>9</v>
      </c>
      <c r="Q545" s="56">
        <v>19</v>
      </c>
      <c r="R545" s="56">
        <v>11</v>
      </c>
      <c r="S545" s="56">
        <v>20</v>
      </c>
      <c r="T545" s="2"/>
    </row>
    <row r="546" spans="1:20" ht="12.95" customHeight="1" x14ac:dyDescent="0.2">
      <c r="A546" s="50" t="s">
        <v>165</v>
      </c>
      <c r="B546" s="24">
        <v>1257</v>
      </c>
      <c r="C546" s="24">
        <v>1124</v>
      </c>
      <c r="D546" s="24">
        <v>1140</v>
      </c>
      <c r="E546" s="7"/>
      <c r="F546" s="24">
        <v>125</v>
      </c>
      <c r="G546" s="24">
        <v>130</v>
      </c>
      <c r="H546" s="8"/>
      <c r="I546" s="4">
        <v>130</v>
      </c>
      <c r="J546" s="4">
        <v>20</v>
      </c>
      <c r="K546" s="4">
        <v>-10</v>
      </c>
      <c r="L546" s="4">
        <v>60</v>
      </c>
      <c r="M546" s="4">
        <v>60</v>
      </c>
      <c r="N546" s="4"/>
      <c r="O546" s="56">
        <v>11</v>
      </c>
      <c r="P546" s="56">
        <v>11</v>
      </c>
      <c r="Q546" s="56" t="s">
        <v>74</v>
      </c>
      <c r="R546" s="56">
        <v>17</v>
      </c>
      <c r="S546" s="56">
        <v>16</v>
      </c>
      <c r="T546" s="2"/>
    </row>
    <row r="547" spans="1:20" ht="12.95" customHeight="1" x14ac:dyDescent="0.2">
      <c r="A547" s="22" t="s">
        <v>177</v>
      </c>
      <c r="B547" s="37">
        <v>1363</v>
      </c>
      <c r="C547" s="37">
        <v>1134</v>
      </c>
      <c r="D547" s="37">
        <v>1143</v>
      </c>
      <c r="E547" s="7"/>
      <c r="F547" s="24">
        <f t="shared" ref="F547:F552" si="117">B547-AVERAGE(C547:D547)</f>
        <v>224.5</v>
      </c>
      <c r="G547" s="24">
        <f t="shared" si="97"/>
        <v>220</v>
      </c>
      <c r="H547" s="8"/>
      <c r="I547" s="4">
        <v>220</v>
      </c>
      <c r="J547" s="4">
        <v>-20</v>
      </c>
      <c r="K547" s="4">
        <v>30</v>
      </c>
      <c r="L547" s="4">
        <v>90</v>
      </c>
      <c r="M547" s="4">
        <v>130</v>
      </c>
      <c r="N547" s="4"/>
      <c r="O547" s="56">
        <v>20</v>
      </c>
      <c r="P547" s="56" t="s">
        <v>74</v>
      </c>
      <c r="Q547" s="56">
        <v>12</v>
      </c>
      <c r="R547" s="56">
        <v>24</v>
      </c>
      <c r="S547" s="56">
        <v>38</v>
      </c>
      <c r="T547" s="2"/>
    </row>
    <row r="548" spans="1:20" ht="12.95" customHeight="1" x14ac:dyDescent="0.2">
      <c r="A548" s="51" t="s">
        <v>185</v>
      </c>
      <c r="B548" s="37">
        <v>1197</v>
      </c>
      <c r="C548" s="37">
        <v>1108</v>
      </c>
      <c r="D548" s="37">
        <v>1118</v>
      </c>
      <c r="E548" s="7"/>
      <c r="F548" s="24">
        <f t="shared" si="117"/>
        <v>84</v>
      </c>
      <c r="G548" s="24">
        <f t="shared" si="97"/>
        <v>80</v>
      </c>
      <c r="H548" s="8"/>
      <c r="I548" s="4">
        <v>80</v>
      </c>
      <c r="J548" s="4">
        <v>20</v>
      </c>
      <c r="K548" s="4">
        <v>10</v>
      </c>
      <c r="L548" s="4">
        <v>30</v>
      </c>
      <c r="M548" s="4">
        <v>20</v>
      </c>
      <c r="N548" s="4"/>
      <c r="O548" s="56">
        <v>8</v>
      </c>
      <c r="P548" s="56">
        <v>9</v>
      </c>
      <c r="Q548" s="56">
        <v>6</v>
      </c>
      <c r="R548" s="56">
        <v>9</v>
      </c>
      <c r="S548" s="56">
        <v>6</v>
      </c>
      <c r="T548" s="2"/>
    </row>
    <row r="549" spans="1:20" ht="12.95" customHeight="1" x14ac:dyDescent="0.2">
      <c r="A549" s="51" t="s">
        <v>190</v>
      </c>
      <c r="B549" s="37">
        <v>1277</v>
      </c>
      <c r="C549" s="37">
        <v>1207</v>
      </c>
      <c r="D549" s="37">
        <v>1498</v>
      </c>
      <c r="E549" s="7"/>
      <c r="F549" s="24">
        <f t="shared" si="117"/>
        <v>-75.5</v>
      </c>
      <c r="G549" s="24">
        <f t="shared" si="97"/>
        <v>-80</v>
      </c>
      <c r="H549" s="8"/>
      <c r="I549" s="4">
        <v>-80</v>
      </c>
      <c r="J549" s="4">
        <v>-40</v>
      </c>
      <c r="K549" s="4">
        <v>10</v>
      </c>
      <c r="L549" s="4">
        <v>0</v>
      </c>
      <c r="M549" s="4">
        <v>-40</v>
      </c>
      <c r="N549" s="4"/>
      <c r="O549" s="56" t="s">
        <v>74</v>
      </c>
      <c r="P549" s="56" t="s">
        <v>74</v>
      </c>
      <c r="Q549" s="56">
        <v>4</v>
      </c>
      <c r="R549" s="56" t="s">
        <v>74</v>
      </c>
      <c r="S549" s="56" t="s">
        <v>74</v>
      </c>
      <c r="T549" s="2"/>
    </row>
    <row r="550" spans="1:20" ht="12.95" customHeight="1" x14ac:dyDescent="0.2">
      <c r="A550" s="51" t="s">
        <v>187</v>
      </c>
      <c r="B550" s="37">
        <v>1469</v>
      </c>
      <c r="C550" s="37">
        <v>1327</v>
      </c>
      <c r="D550" s="37">
        <v>1119</v>
      </c>
      <c r="E550" s="7"/>
      <c r="F550" s="24">
        <f t="shared" si="117"/>
        <v>246</v>
      </c>
      <c r="G550" s="24">
        <f t="shared" si="97"/>
        <v>250</v>
      </c>
      <c r="H550" s="8"/>
      <c r="I550" s="4">
        <v>250</v>
      </c>
      <c r="J550" s="4">
        <v>20</v>
      </c>
      <c r="K550" s="4">
        <v>30</v>
      </c>
      <c r="L550" s="4">
        <v>60</v>
      </c>
      <c r="M550" s="4">
        <v>130</v>
      </c>
      <c r="N550" s="4"/>
      <c r="O550" s="56">
        <v>20</v>
      </c>
      <c r="P550" s="56">
        <v>9</v>
      </c>
      <c r="Q550" s="56">
        <v>12</v>
      </c>
      <c r="R550" s="56">
        <v>16</v>
      </c>
      <c r="S550" s="56">
        <v>36</v>
      </c>
      <c r="T550" s="2"/>
    </row>
    <row r="551" spans="1:20" ht="12.95" customHeight="1" x14ac:dyDescent="0.2">
      <c r="A551" s="51" t="s">
        <v>210</v>
      </c>
      <c r="B551" s="37">
        <v>1409</v>
      </c>
      <c r="C551" s="37">
        <v>1359</v>
      </c>
      <c r="D551" s="37">
        <v>1189</v>
      </c>
      <c r="E551" s="7"/>
      <c r="F551" s="24">
        <f t="shared" si="117"/>
        <v>135</v>
      </c>
      <c r="G551" s="24">
        <f t="shared" ref="G551:G552" si="118">ROUND(F551,-1)</f>
        <v>140</v>
      </c>
      <c r="H551" s="8"/>
      <c r="I551" s="4">
        <v>140</v>
      </c>
      <c r="J551" s="4">
        <v>10</v>
      </c>
      <c r="K551" s="4">
        <v>0</v>
      </c>
      <c r="L551" s="4">
        <v>60</v>
      </c>
      <c r="M551" s="4">
        <v>70</v>
      </c>
      <c r="N551" s="4"/>
      <c r="O551" s="56">
        <v>11</v>
      </c>
      <c r="P551" s="56">
        <v>2</v>
      </c>
      <c r="Q551" s="56" t="s">
        <v>74</v>
      </c>
      <c r="R551" s="56">
        <v>17</v>
      </c>
      <c r="S551" s="56">
        <v>17</v>
      </c>
      <c r="T551" s="2"/>
    </row>
    <row r="552" spans="1:20" ht="12.95" customHeight="1" x14ac:dyDescent="0.2">
      <c r="A552" s="51" t="s">
        <v>232</v>
      </c>
      <c r="B552" s="37">
        <v>1499</v>
      </c>
      <c r="C552" s="37">
        <v>1259</v>
      </c>
      <c r="D552" s="37">
        <v>1271</v>
      </c>
      <c r="E552" s="7"/>
      <c r="F552" s="24">
        <f t="shared" si="117"/>
        <v>234</v>
      </c>
      <c r="G552" s="24">
        <f t="shared" si="118"/>
        <v>230</v>
      </c>
      <c r="H552" s="8"/>
      <c r="I552" s="4">
        <v>230</v>
      </c>
      <c r="J552" s="4">
        <v>0</v>
      </c>
      <c r="K552" s="4">
        <v>30</v>
      </c>
      <c r="L552" s="4">
        <v>80</v>
      </c>
      <c r="M552" s="4">
        <v>130</v>
      </c>
      <c r="N552" s="4"/>
      <c r="O552" s="56">
        <v>18</v>
      </c>
      <c r="P552" s="56">
        <v>0</v>
      </c>
      <c r="Q552" s="56">
        <v>10</v>
      </c>
      <c r="R552" s="56">
        <v>22</v>
      </c>
      <c r="S552" s="56">
        <v>32</v>
      </c>
      <c r="T552" s="2"/>
    </row>
    <row r="553" spans="1:20" ht="12.95" customHeight="1" x14ac:dyDescent="0.2">
      <c r="A553" s="51" t="s">
        <v>237</v>
      </c>
      <c r="B553" s="37">
        <v>1354</v>
      </c>
      <c r="C553" s="37">
        <v>1281</v>
      </c>
      <c r="D553" s="37">
        <v>1207</v>
      </c>
      <c r="E553" s="7"/>
      <c r="F553" s="24">
        <f t="shared" ref="F553" si="119">B553-AVERAGE(C553:D553)</f>
        <v>110</v>
      </c>
      <c r="G553" s="24">
        <f t="shared" ref="G553" si="120">ROUND(F553,-1)</f>
        <v>110</v>
      </c>
      <c r="H553" s="8"/>
      <c r="I553" s="4">
        <v>110</v>
      </c>
      <c r="J553" s="4">
        <v>-20</v>
      </c>
      <c r="K553" s="4">
        <v>0</v>
      </c>
      <c r="L553" s="4">
        <v>50</v>
      </c>
      <c r="M553" s="4">
        <v>80</v>
      </c>
      <c r="N553" s="4"/>
      <c r="O553" s="56">
        <v>9</v>
      </c>
      <c r="P553" s="56" t="s">
        <v>74</v>
      </c>
      <c r="Q553" s="56">
        <v>1</v>
      </c>
      <c r="R553" s="56">
        <v>14</v>
      </c>
      <c r="S553" s="56">
        <v>20</v>
      </c>
      <c r="T553" s="2"/>
    </row>
    <row r="554" spans="1:20" s="8" customFormat="1" ht="12.95" customHeight="1" x14ac:dyDescent="0.2">
      <c r="A554" s="22"/>
      <c r="B554" s="24"/>
      <c r="C554" s="24"/>
      <c r="D554" s="24"/>
      <c r="E554" s="7"/>
      <c r="F554" s="24"/>
      <c r="G554" s="24"/>
      <c r="I554" s="2"/>
      <c r="J554" s="2"/>
      <c r="K554" s="17"/>
      <c r="L554" s="2"/>
      <c r="M554" s="17"/>
      <c r="N554" s="17"/>
      <c r="O554" s="104"/>
      <c r="P554" s="104"/>
      <c r="Q554" s="104"/>
      <c r="R554" s="104"/>
      <c r="S554" s="104"/>
    </row>
    <row r="555" spans="1:20" s="8" customFormat="1" ht="12.95" customHeight="1" x14ac:dyDescent="0.2">
      <c r="A555" s="62" t="s">
        <v>97</v>
      </c>
      <c r="B555" s="24"/>
      <c r="C555" s="24"/>
      <c r="D555" s="24"/>
      <c r="E555" s="7"/>
      <c r="F555" s="24"/>
      <c r="G555" s="24"/>
      <c r="I555" s="2"/>
      <c r="J555" s="2"/>
      <c r="K555" s="17"/>
      <c r="L555" s="2"/>
      <c r="M555" s="17"/>
      <c r="N555" s="17"/>
      <c r="O555" s="104"/>
      <c r="P555" s="104"/>
      <c r="Q555" s="104"/>
      <c r="R555" s="104"/>
      <c r="S555" s="104"/>
    </row>
    <row r="556" spans="1:20" ht="11.45" customHeight="1" x14ac:dyDescent="0.2">
      <c r="A556" s="8"/>
      <c r="B556" s="181" t="s">
        <v>92</v>
      </c>
      <c r="C556" s="181"/>
      <c r="D556" s="181"/>
      <c r="E556" s="52"/>
      <c r="F556" s="105"/>
      <c r="G556" s="105"/>
      <c r="I556" s="8"/>
      <c r="K556" s="17"/>
      <c r="L556" s="2"/>
      <c r="M556" s="17"/>
      <c r="N556" s="17"/>
      <c r="O556" s="104"/>
      <c r="T556" s="2"/>
    </row>
    <row r="557" spans="1:20" ht="27.6" customHeight="1" x14ac:dyDescent="0.2">
      <c r="A557" s="8"/>
      <c r="B557" s="220" t="s">
        <v>122</v>
      </c>
      <c r="C557" s="220" t="s">
        <v>123</v>
      </c>
      <c r="D557" s="220" t="s">
        <v>94</v>
      </c>
      <c r="E557" s="108"/>
      <c r="F557" s="221" t="s">
        <v>221</v>
      </c>
      <c r="G557" s="221"/>
      <c r="I557" s="217" t="s">
        <v>128</v>
      </c>
      <c r="J557" s="217"/>
      <c r="K557" s="217"/>
      <c r="L557" s="217"/>
      <c r="M557" s="217"/>
      <c r="N557" s="9"/>
      <c r="O557" s="218" t="s">
        <v>127</v>
      </c>
      <c r="P557" s="218"/>
      <c r="Q557" s="218"/>
      <c r="R557" s="218"/>
      <c r="S557" s="218"/>
      <c r="T557" s="2"/>
    </row>
    <row r="558" spans="1:20" ht="17.100000000000001" customHeight="1" x14ac:dyDescent="0.2">
      <c r="A558" s="8"/>
      <c r="B558" s="220"/>
      <c r="C558" s="220"/>
      <c r="D558" s="220"/>
      <c r="E558" s="109"/>
      <c r="F558" s="52" t="s">
        <v>219</v>
      </c>
      <c r="G558" s="52" t="s">
        <v>220</v>
      </c>
      <c r="I558" s="19" t="s">
        <v>4</v>
      </c>
      <c r="J558" s="19" t="s">
        <v>0</v>
      </c>
      <c r="K558" s="19" t="s">
        <v>1</v>
      </c>
      <c r="L558" s="19" t="s">
        <v>2</v>
      </c>
      <c r="M558" s="19" t="s">
        <v>3</v>
      </c>
      <c r="N558" s="19"/>
      <c r="O558" s="18" t="s">
        <v>4</v>
      </c>
      <c r="P558" s="18" t="s">
        <v>0</v>
      </c>
      <c r="Q558" s="18" t="s">
        <v>1</v>
      </c>
      <c r="R558" s="18" t="s">
        <v>2</v>
      </c>
      <c r="S558" s="18" t="s">
        <v>3</v>
      </c>
      <c r="T558" s="2"/>
    </row>
    <row r="559" spans="1:20" ht="12.95" customHeight="1" x14ac:dyDescent="0.2">
      <c r="A559" t="s">
        <v>25</v>
      </c>
      <c r="B559" s="24">
        <v>287</v>
      </c>
      <c r="C559" s="24">
        <v>267</v>
      </c>
      <c r="D559" s="24">
        <v>243</v>
      </c>
      <c r="E559" s="7"/>
      <c r="F559" s="24">
        <v>32</v>
      </c>
      <c r="G559" s="24">
        <v>30</v>
      </c>
      <c r="H559" s="8"/>
      <c r="I559" s="4">
        <v>30</v>
      </c>
      <c r="J559" s="4">
        <v>0</v>
      </c>
      <c r="K559" s="4">
        <v>10</v>
      </c>
      <c r="L559" s="4">
        <v>10</v>
      </c>
      <c r="M559" s="4">
        <v>10</v>
      </c>
      <c r="N559" s="4"/>
      <c r="O559" s="56">
        <v>13</v>
      </c>
      <c r="P559" s="56" t="s">
        <v>74</v>
      </c>
      <c r="Q559" s="56">
        <v>22</v>
      </c>
      <c r="R559" s="56">
        <v>12</v>
      </c>
      <c r="S559" s="56">
        <v>17</v>
      </c>
      <c r="T559" s="2"/>
    </row>
    <row r="560" spans="1:20" ht="12.95" customHeight="1" x14ac:dyDescent="0.2">
      <c r="A560" s="50" t="s">
        <v>26</v>
      </c>
      <c r="B560" s="24">
        <v>277</v>
      </c>
      <c r="C560" s="24">
        <v>275</v>
      </c>
      <c r="D560" s="24">
        <v>287</v>
      </c>
      <c r="E560" s="7"/>
      <c r="F560" s="24">
        <v>-4</v>
      </c>
      <c r="G560" s="24">
        <v>0</v>
      </c>
      <c r="H560" s="8"/>
      <c r="I560" s="4">
        <v>0</v>
      </c>
      <c r="J560" s="4">
        <v>-10</v>
      </c>
      <c r="K560" s="4">
        <v>0</v>
      </c>
      <c r="L560" s="4">
        <v>10</v>
      </c>
      <c r="M560" s="4">
        <v>-10</v>
      </c>
      <c r="N560" s="4"/>
      <c r="O560" s="56" t="s">
        <v>74</v>
      </c>
      <c r="P560" s="56" t="s">
        <v>74</v>
      </c>
      <c r="Q560" s="56">
        <v>1</v>
      </c>
      <c r="R560" s="56">
        <v>17</v>
      </c>
      <c r="S560" s="56" t="s">
        <v>74</v>
      </c>
      <c r="T560" s="2"/>
    </row>
    <row r="561" spans="1:20" ht="12.95" customHeight="1" x14ac:dyDescent="0.2">
      <c r="A561" s="50" t="s">
        <v>27</v>
      </c>
      <c r="B561" s="24">
        <v>311</v>
      </c>
      <c r="C561" s="24">
        <v>293</v>
      </c>
      <c r="D561" s="24">
        <v>266</v>
      </c>
      <c r="E561" s="7"/>
      <c r="F561" s="24">
        <v>31.5</v>
      </c>
      <c r="G561" s="24">
        <v>30</v>
      </c>
      <c r="H561" s="8"/>
      <c r="I561" s="4">
        <v>30</v>
      </c>
      <c r="J561" s="4">
        <v>0</v>
      </c>
      <c r="K561" s="4">
        <v>-10</v>
      </c>
      <c r="L561" s="4">
        <v>0</v>
      </c>
      <c r="M561" s="4">
        <v>40</v>
      </c>
      <c r="N561" s="4"/>
      <c r="O561" s="56">
        <v>11</v>
      </c>
      <c r="P561" s="56">
        <v>11</v>
      </c>
      <c r="Q561" s="56" t="s">
        <v>74</v>
      </c>
      <c r="R561" s="56">
        <v>1</v>
      </c>
      <c r="S561" s="56">
        <v>43</v>
      </c>
      <c r="T561" s="2"/>
    </row>
    <row r="562" spans="1:20" ht="12.95" customHeight="1" x14ac:dyDescent="0.2">
      <c r="A562" s="50" t="s">
        <v>118</v>
      </c>
      <c r="B562" s="24">
        <v>333</v>
      </c>
      <c r="C562" s="24">
        <v>290</v>
      </c>
      <c r="D562" s="24">
        <v>289</v>
      </c>
      <c r="E562" s="7"/>
      <c r="F562" s="24">
        <v>43.5</v>
      </c>
      <c r="G562" s="24">
        <v>40</v>
      </c>
      <c r="H562" s="8"/>
      <c r="I562" s="4">
        <v>40</v>
      </c>
      <c r="J562" s="4">
        <v>-10</v>
      </c>
      <c r="K562" s="4">
        <v>10</v>
      </c>
      <c r="L562" s="4">
        <v>30</v>
      </c>
      <c r="M562" s="4">
        <v>10</v>
      </c>
      <c r="N562" s="4"/>
      <c r="O562" s="56">
        <v>15</v>
      </c>
      <c r="P562" s="56" t="s">
        <v>74</v>
      </c>
      <c r="Q562" s="56">
        <v>22</v>
      </c>
      <c r="R562" s="56">
        <v>40</v>
      </c>
      <c r="S562" s="56">
        <v>10</v>
      </c>
      <c r="T562" s="2"/>
    </row>
    <row r="563" spans="1:20" ht="12.95" customHeight="1" x14ac:dyDescent="0.2">
      <c r="A563" s="50" t="s">
        <v>141</v>
      </c>
      <c r="B563" s="24">
        <v>349</v>
      </c>
      <c r="C563" s="24">
        <v>271</v>
      </c>
      <c r="D563" s="24">
        <v>303</v>
      </c>
      <c r="E563" s="7"/>
      <c r="F563" s="24">
        <v>62</v>
      </c>
      <c r="G563" s="24">
        <v>60</v>
      </c>
      <c r="H563" s="8"/>
      <c r="I563" s="4">
        <v>60</v>
      </c>
      <c r="J563" s="4">
        <v>20</v>
      </c>
      <c r="K563" s="4">
        <v>0</v>
      </c>
      <c r="L563" s="4">
        <v>0</v>
      </c>
      <c r="M563" s="4">
        <v>30</v>
      </c>
      <c r="N563" s="4"/>
      <c r="O563" s="56">
        <v>22</v>
      </c>
      <c r="P563" s="56">
        <v>56</v>
      </c>
      <c r="Q563" s="56">
        <v>4</v>
      </c>
      <c r="R563" s="56">
        <v>4</v>
      </c>
      <c r="S563" s="56">
        <v>35</v>
      </c>
      <c r="T563" s="2"/>
    </row>
    <row r="564" spans="1:20" ht="12.95" customHeight="1" x14ac:dyDescent="0.2">
      <c r="A564" s="50" t="s">
        <v>162</v>
      </c>
      <c r="B564" s="24">
        <v>322</v>
      </c>
      <c r="C564" s="24">
        <v>287</v>
      </c>
      <c r="D564" s="24">
        <v>287</v>
      </c>
      <c r="E564" s="7"/>
      <c r="F564" s="24">
        <v>35</v>
      </c>
      <c r="G564" s="24">
        <v>40</v>
      </c>
      <c r="H564" s="8"/>
      <c r="I564" s="4">
        <v>40</v>
      </c>
      <c r="J564" s="4">
        <v>0</v>
      </c>
      <c r="K564" s="4">
        <v>0</v>
      </c>
      <c r="L564" s="4">
        <v>30</v>
      </c>
      <c r="M564" s="4">
        <v>0</v>
      </c>
      <c r="N564" s="4"/>
      <c r="O564" s="56">
        <v>12</v>
      </c>
      <c r="P564" s="56">
        <v>9</v>
      </c>
      <c r="Q564" s="56" t="s">
        <v>74</v>
      </c>
      <c r="R564" s="56">
        <v>33</v>
      </c>
      <c r="S564" s="56">
        <v>4</v>
      </c>
      <c r="T564" s="2"/>
    </row>
    <row r="565" spans="1:20" ht="12.95" customHeight="1" x14ac:dyDescent="0.2">
      <c r="A565" s="50" t="s">
        <v>165</v>
      </c>
      <c r="B565" s="24">
        <v>282</v>
      </c>
      <c r="C565" s="24">
        <v>273</v>
      </c>
      <c r="D565" s="24">
        <v>258</v>
      </c>
      <c r="E565" s="7"/>
      <c r="F565" s="24">
        <v>16.5</v>
      </c>
      <c r="G565" s="24">
        <v>20</v>
      </c>
      <c r="H565" s="8"/>
      <c r="I565" s="4">
        <v>20</v>
      </c>
      <c r="J565" s="4">
        <v>0</v>
      </c>
      <c r="K565" s="4">
        <v>0</v>
      </c>
      <c r="L565" s="4">
        <v>0</v>
      </c>
      <c r="M565" s="4">
        <v>10</v>
      </c>
      <c r="N565" s="4"/>
      <c r="O565" s="56">
        <v>6</v>
      </c>
      <c r="P565" s="56">
        <v>5</v>
      </c>
      <c r="Q565" s="56">
        <v>6</v>
      </c>
      <c r="R565" s="56">
        <v>6</v>
      </c>
      <c r="S565" s="56">
        <v>8</v>
      </c>
      <c r="T565" s="2"/>
    </row>
    <row r="566" spans="1:20" ht="12.95" customHeight="1" x14ac:dyDescent="0.2">
      <c r="A566" s="22" t="s">
        <v>177</v>
      </c>
      <c r="B566" s="36">
        <v>354</v>
      </c>
      <c r="C566" s="36">
        <v>285</v>
      </c>
      <c r="D566" s="36">
        <v>286</v>
      </c>
      <c r="E566" s="7"/>
      <c r="F566" s="24">
        <f t="shared" ref="F566:F571" si="121">B566-AVERAGE(C566:D566)</f>
        <v>68.5</v>
      </c>
      <c r="G566" s="24">
        <f t="shared" si="97"/>
        <v>70</v>
      </c>
      <c r="H566" s="8"/>
      <c r="I566" s="4">
        <v>70</v>
      </c>
      <c r="J566" s="4">
        <v>-10</v>
      </c>
      <c r="K566" s="4">
        <v>0</v>
      </c>
      <c r="L566" s="4">
        <v>20</v>
      </c>
      <c r="M566" s="4">
        <v>60</v>
      </c>
      <c r="N566" s="4"/>
      <c r="O566" s="56">
        <v>24</v>
      </c>
      <c r="P566" s="56" t="s">
        <v>74</v>
      </c>
      <c r="Q566" s="56" t="s">
        <v>74</v>
      </c>
      <c r="R566" s="56">
        <v>19</v>
      </c>
      <c r="S566" s="56">
        <v>61</v>
      </c>
      <c r="T566" s="2"/>
    </row>
    <row r="567" spans="1:20" ht="12.95" customHeight="1" x14ac:dyDescent="0.2">
      <c r="A567" s="51" t="s">
        <v>185</v>
      </c>
      <c r="B567" s="36">
        <v>343</v>
      </c>
      <c r="C567" s="36">
        <v>300</v>
      </c>
      <c r="D567" s="36">
        <v>318</v>
      </c>
      <c r="E567" s="7"/>
      <c r="F567" s="24">
        <f t="shared" si="121"/>
        <v>34</v>
      </c>
      <c r="G567" s="24">
        <f t="shared" si="97"/>
        <v>30</v>
      </c>
      <c r="H567" s="8"/>
      <c r="I567" s="4">
        <v>30</v>
      </c>
      <c r="J567" s="4">
        <v>10</v>
      </c>
      <c r="K567" s="4">
        <v>20</v>
      </c>
      <c r="L567" s="4">
        <v>-10</v>
      </c>
      <c r="M567" s="4">
        <v>20</v>
      </c>
      <c r="N567" s="4"/>
      <c r="O567" s="56">
        <v>11</v>
      </c>
      <c r="P567" s="56">
        <v>9</v>
      </c>
      <c r="Q567" s="56">
        <v>35</v>
      </c>
      <c r="R567" s="56" t="s">
        <v>74</v>
      </c>
      <c r="S567" s="56">
        <v>25</v>
      </c>
      <c r="T567" s="2"/>
    </row>
    <row r="568" spans="1:20" ht="12.95" customHeight="1" x14ac:dyDescent="0.2">
      <c r="A568" s="51" t="s">
        <v>190</v>
      </c>
      <c r="B568" s="36">
        <v>320</v>
      </c>
      <c r="C568" s="36">
        <v>300</v>
      </c>
      <c r="D568" s="36">
        <v>354</v>
      </c>
      <c r="E568" s="7"/>
      <c r="F568" s="24">
        <f t="shared" si="121"/>
        <v>-7</v>
      </c>
      <c r="G568" s="24">
        <f t="shared" si="97"/>
        <v>-10</v>
      </c>
      <c r="H568" s="19"/>
      <c r="I568" s="4">
        <v>-10</v>
      </c>
      <c r="J568" s="4">
        <v>0</v>
      </c>
      <c r="K568" s="4">
        <v>10</v>
      </c>
      <c r="L568" s="4">
        <v>-10</v>
      </c>
      <c r="M568" s="4">
        <v>-10</v>
      </c>
      <c r="N568" s="4"/>
      <c r="O568" s="56" t="s">
        <v>74</v>
      </c>
      <c r="P568" s="56">
        <v>8</v>
      </c>
      <c r="Q568" s="56">
        <v>11</v>
      </c>
      <c r="R568" s="56" t="s">
        <v>74</v>
      </c>
      <c r="S568" s="56" t="s">
        <v>74</v>
      </c>
      <c r="T568" s="2"/>
    </row>
    <row r="569" spans="1:20" ht="12.95" customHeight="1" x14ac:dyDescent="0.2">
      <c r="A569" s="51" t="s">
        <v>187</v>
      </c>
      <c r="B569" s="36">
        <v>387</v>
      </c>
      <c r="C569" s="36">
        <v>319</v>
      </c>
      <c r="D569" s="36">
        <v>295</v>
      </c>
      <c r="E569" s="7"/>
      <c r="F569" s="24">
        <f t="shared" si="121"/>
        <v>80</v>
      </c>
      <c r="G569" s="24">
        <f t="shared" si="97"/>
        <v>80</v>
      </c>
      <c r="H569" s="8"/>
      <c r="I569" s="4">
        <v>80</v>
      </c>
      <c r="J569" s="4">
        <v>20</v>
      </c>
      <c r="K569" s="4">
        <v>0</v>
      </c>
      <c r="L569" s="4">
        <v>30</v>
      </c>
      <c r="M569" s="4">
        <v>30</v>
      </c>
      <c r="N569" s="4"/>
      <c r="O569" s="56">
        <v>26</v>
      </c>
      <c r="P569" s="56">
        <v>38</v>
      </c>
      <c r="Q569" s="56">
        <v>4</v>
      </c>
      <c r="R569" s="56">
        <v>33</v>
      </c>
      <c r="S569" s="56">
        <v>25</v>
      </c>
      <c r="T569" s="2"/>
    </row>
    <row r="570" spans="1:20" ht="12.95" customHeight="1" x14ac:dyDescent="0.2">
      <c r="A570" s="51" t="s">
        <v>210</v>
      </c>
      <c r="B570" s="36">
        <v>338</v>
      </c>
      <c r="C570" s="36">
        <v>369</v>
      </c>
      <c r="D570" s="36">
        <v>321</v>
      </c>
      <c r="E570" s="7"/>
      <c r="F570" s="24">
        <f t="shared" si="121"/>
        <v>-7</v>
      </c>
      <c r="G570" s="24">
        <f t="shared" ref="G570:G571" si="122">ROUND(F570,-1)</f>
        <v>-10</v>
      </c>
      <c r="H570" s="8"/>
      <c r="I570" s="4">
        <v>-10</v>
      </c>
      <c r="J570" s="4">
        <v>0</v>
      </c>
      <c r="K570" s="4">
        <v>0</v>
      </c>
      <c r="L570" s="4">
        <v>0</v>
      </c>
      <c r="M570" s="4">
        <v>-10</v>
      </c>
      <c r="N570" s="4"/>
      <c r="O570" s="56" t="s">
        <v>74</v>
      </c>
      <c r="P570" s="56" t="s">
        <v>74</v>
      </c>
      <c r="Q570" s="56">
        <v>2</v>
      </c>
      <c r="R570" s="56">
        <v>3</v>
      </c>
      <c r="S570" s="56" t="s">
        <v>74</v>
      </c>
      <c r="T570" s="2"/>
    </row>
    <row r="571" spans="1:20" ht="12.95" customHeight="1" x14ac:dyDescent="0.2">
      <c r="A571" s="51" t="s">
        <v>232</v>
      </c>
      <c r="B571" s="36">
        <v>399</v>
      </c>
      <c r="C571" s="36">
        <v>340</v>
      </c>
      <c r="D571" s="36">
        <v>310</v>
      </c>
      <c r="E571" s="7"/>
      <c r="F571" s="24">
        <f t="shared" si="121"/>
        <v>74</v>
      </c>
      <c r="G571" s="24">
        <f t="shared" si="122"/>
        <v>70</v>
      </c>
      <c r="H571" s="8"/>
      <c r="I571" s="4">
        <v>70</v>
      </c>
      <c r="J571" s="4">
        <v>-10</v>
      </c>
      <c r="K571" s="4">
        <v>10</v>
      </c>
      <c r="L571" s="4">
        <v>30</v>
      </c>
      <c r="M571" s="4">
        <v>50</v>
      </c>
      <c r="N571" s="4"/>
      <c r="O571" s="56">
        <v>23</v>
      </c>
      <c r="P571" s="56" t="s">
        <v>74</v>
      </c>
      <c r="Q571" s="56">
        <v>9</v>
      </c>
      <c r="R571" s="56">
        <v>29</v>
      </c>
      <c r="S571" s="56">
        <v>44</v>
      </c>
      <c r="T571" s="2"/>
    </row>
    <row r="572" spans="1:20" ht="12.95" customHeight="1" x14ac:dyDescent="0.2">
      <c r="A572" s="51" t="s">
        <v>237</v>
      </c>
      <c r="B572" s="36">
        <v>353</v>
      </c>
      <c r="C572" s="36">
        <v>317</v>
      </c>
      <c r="D572" s="36">
        <v>296</v>
      </c>
      <c r="E572" s="7"/>
      <c r="F572" s="24">
        <f t="shared" ref="F572" si="123">B572-AVERAGE(C572:D572)</f>
        <v>46.5</v>
      </c>
      <c r="G572" s="24">
        <f t="shared" ref="G572" si="124">ROUND(F572,-1)</f>
        <v>50</v>
      </c>
      <c r="H572" s="8"/>
      <c r="I572" s="4">
        <v>50</v>
      </c>
      <c r="J572" s="4">
        <v>10</v>
      </c>
      <c r="K572" s="4">
        <v>20</v>
      </c>
      <c r="L572" s="4">
        <v>30</v>
      </c>
      <c r="M572" s="4">
        <v>-10</v>
      </c>
      <c r="N572" s="4"/>
      <c r="O572" s="56">
        <v>15</v>
      </c>
      <c r="P572" s="56">
        <v>29</v>
      </c>
      <c r="Q572" s="56">
        <v>34</v>
      </c>
      <c r="R572" s="56">
        <v>29</v>
      </c>
      <c r="S572" s="56" t="s">
        <v>74</v>
      </c>
      <c r="T572" s="2"/>
    </row>
    <row r="573" spans="1:20" s="8" customFormat="1" ht="12.95" customHeight="1" x14ac:dyDescent="0.2">
      <c r="A573" s="22"/>
      <c r="B573" s="24"/>
      <c r="C573" s="24"/>
      <c r="D573" s="24"/>
      <c r="E573" s="7"/>
      <c r="F573" s="24"/>
      <c r="G573" s="24"/>
      <c r="H573" s="2"/>
      <c r="I573" s="2"/>
      <c r="J573" s="2"/>
      <c r="K573" s="17"/>
      <c r="L573" s="2"/>
      <c r="M573" s="17"/>
      <c r="N573" s="17"/>
      <c r="O573" s="104"/>
      <c r="P573" s="104"/>
      <c r="Q573" s="104"/>
      <c r="R573" s="104"/>
      <c r="S573" s="104"/>
    </row>
    <row r="574" spans="1:20" s="19" customFormat="1" ht="12.95" customHeight="1" x14ac:dyDescent="0.2">
      <c r="A574" s="8" t="s">
        <v>96</v>
      </c>
      <c r="B574" s="24"/>
      <c r="C574" s="24"/>
      <c r="D574" s="24"/>
      <c r="E574" s="7"/>
      <c r="F574" s="24"/>
      <c r="G574" s="24"/>
      <c r="H574" s="2"/>
      <c r="I574" s="8"/>
      <c r="J574" s="2"/>
      <c r="K574" s="17"/>
      <c r="L574" s="2"/>
      <c r="M574" s="17"/>
      <c r="N574" s="17"/>
      <c r="O574" s="104"/>
      <c r="P574" s="104"/>
      <c r="Q574" s="104"/>
      <c r="R574" s="104"/>
      <c r="S574" s="104"/>
    </row>
    <row r="575" spans="1:20" ht="11.45" customHeight="1" x14ac:dyDescent="0.2">
      <c r="A575" s="8"/>
      <c r="B575" s="181" t="s">
        <v>92</v>
      </c>
      <c r="C575" s="181"/>
      <c r="D575" s="181"/>
      <c r="E575" s="52"/>
      <c r="F575" s="105"/>
      <c r="G575" s="105"/>
      <c r="I575" s="8"/>
      <c r="K575" s="17"/>
      <c r="L575" s="2"/>
      <c r="M575" s="17"/>
      <c r="N575" s="17"/>
      <c r="O575" s="104"/>
      <c r="T575" s="2"/>
    </row>
    <row r="576" spans="1:20" ht="27.6" customHeight="1" x14ac:dyDescent="0.2">
      <c r="A576" s="8"/>
      <c r="B576" s="220" t="s">
        <v>122</v>
      </c>
      <c r="C576" s="220" t="s">
        <v>123</v>
      </c>
      <c r="D576" s="220" t="s">
        <v>94</v>
      </c>
      <c r="E576" s="108"/>
      <c r="F576" s="221" t="s">
        <v>221</v>
      </c>
      <c r="G576" s="221"/>
      <c r="I576" s="217" t="s">
        <v>128</v>
      </c>
      <c r="J576" s="217"/>
      <c r="K576" s="217"/>
      <c r="L576" s="217"/>
      <c r="M576" s="217"/>
      <c r="N576" s="9"/>
      <c r="O576" s="218" t="s">
        <v>127</v>
      </c>
      <c r="P576" s="218"/>
      <c r="Q576" s="218"/>
      <c r="R576" s="218"/>
      <c r="S576" s="218"/>
      <c r="T576" s="2"/>
    </row>
    <row r="577" spans="1:20" ht="17.100000000000001" customHeight="1" x14ac:dyDescent="0.2">
      <c r="A577" s="8"/>
      <c r="B577" s="220"/>
      <c r="C577" s="220"/>
      <c r="D577" s="220"/>
      <c r="E577" s="109"/>
      <c r="F577" s="52" t="s">
        <v>219</v>
      </c>
      <c r="G577" s="52" t="s">
        <v>220</v>
      </c>
      <c r="I577" s="19" t="s">
        <v>4</v>
      </c>
      <c r="J577" s="19" t="s">
        <v>0</v>
      </c>
      <c r="K577" s="19" t="s">
        <v>1</v>
      </c>
      <c r="L577" s="19" t="s">
        <v>2</v>
      </c>
      <c r="M577" s="19" t="s">
        <v>3</v>
      </c>
      <c r="N577" s="19"/>
      <c r="O577" s="18" t="s">
        <v>4</v>
      </c>
      <c r="P577" s="18" t="s">
        <v>0</v>
      </c>
      <c r="Q577" s="18" t="s">
        <v>1</v>
      </c>
      <c r="R577" s="18" t="s">
        <v>2</v>
      </c>
      <c r="S577" s="18" t="s">
        <v>3</v>
      </c>
      <c r="T577" s="2"/>
    </row>
    <row r="578" spans="1:20" ht="12.95" customHeight="1" x14ac:dyDescent="0.2">
      <c r="A578" t="s">
        <v>25</v>
      </c>
      <c r="B578" s="24">
        <v>413</v>
      </c>
      <c r="C578" s="24">
        <v>341</v>
      </c>
      <c r="D578" s="24">
        <v>317</v>
      </c>
      <c r="E578" s="7"/>
      <c r="F578" s="24">
        <v>84</v>
      </c>
      <c r="G578" s="24">
        <v>80</v>
      </c>
      <c r="I578" s="4">
        <v>80</v>
      </c>
      <c r="J578" s="4">
        <v>30</v>
      </c>
      <c r="K578" s="4">
        <v>30</v>
      </c>
      <c r="L578" s="4">
        <v>0</v>
      </c>
      <c r="M578" s="4">
        <v>30</v>
      </c>
      <c r="N578" s="4"/>
      <c r="O578" s="56">
        <v>26</v>
      </c>
      <c r="P578" s="56">
        <v>53</v>
      </c>
      <c r="Q578" s="56">
        <v>45</v>
      </c>
      <c r="R578" s="56" t="s">
        <v>74</v>
      </c>
      <c r="S578" s="56">
        <v>30</v>
      </c>
      <c r="T578" s="2"/>
    </row>
    <row r="579" spans="1:20" ht="12.95" customHeight="1" x14ac:dyDescent="0.2">
      <c r="A579" s="50" t="s">
        <v>26</v>
      </c>
      <c r="B579" s="24">
        <v>374</v>
      </c>
      <c r="C579" s="24">
        <v>347</v>
      </c>
      <c r="D579" s="24">
        <v>365</v>
      </c>
      <c r="E579" s="7"/>
      <c r="F579" s="24">
        <v>18</v>
      </c>
      <c r="G579" s="24">
        <v>20</v>
      </c>
      <c r="I579" s="4">
        <v>20</v>
      </c>
      <c r="J579" s="4">
        <v>-10</v>
      </c>
      <c r="K579" s="4">
        <v>10</v>
      </c>
      <c r="L579" s="4">
        <v>10</v>
      </c>
      <c r="M579" s="4">
        <v>20</v>
      </c>
      <c r="N579" s="4"/>
      <c r="O579" s="56">
        <v>5</v>
      </c>
      <c r="P579" s="56" t="s">
        <v>74</v>
      </c>
      <c r="Q579" s="56">
        <v>12</v>
      </c>
      <c r="R579" s="56">
        <v>7</v>
      </c>
      <c r="S579" s="56">
        <v>18</v>
      </c>
      <c r="T579" s="2"/>
    </row>
    <row r="580" spans="1:20" ht="12.95" customHeight="1" x14ac:dyDescent="0.2">
      <c r="A580" s="50" t="s">
        <v>27</v>
      </c>
      <c r="B580" s="24">
        <v>370</v>
      </c>
      <c r="C580" s="24">
        <v>348</v>
      </c>
      <c r="D580" s="24">
        <v>371</v>
      </c>
      <c r="E580" s="7"/>
      <c r="F580" s="24">
        <v>10.5</v>
      </c>
      <c r="G580" s="24">
        <v>10</v>
      </c>
      <c r="I580" s="4">
        <v>10</v>
      </c>
      <c r="J580" s="4">
        <v>-10</v>
      </c>
      <c r="K580" s="4">
        <v>0</v>
      </c>
      <c r="L580" s="4">
        <v>-10</v>
      </c>
      <c r="M580" s="4">
        <v>30</v>
      </c>
      <c r="N580" s="4"/>
      <c r="O580" s="56">
        <v>3</v>
      </c>
      <c r="P580" s="56" t="s">
        <v>74</v>
      </c>
      <c r="Q580" s="56" t="s">
        <v>74</v>
      </c>
      <c r="R580" s="56" t="s">
        <v>74</v>
      </c>
      <c r="S580" s="56">
        <v>33</v>
      </c>
      <c r="T580" s="2"/>
    </row>
    <row r="581" spans="1:20" ht="12.95" customHeight="1" x14ac:dyDescent="0.2">
      <c r="A581" s="50" t="s">
        <v>118</v>
      </c>
      <c r="B581" s="24">
        <v>338</v>
      </c>
      <c r="C581" s="24">
        <v>317</v>
      </c>
      <c r="D581" s="24">
        <v>335</v>
      </c>
      <c r="E581" s="7"/>
      <c r="F581" s="24">
        <v>12</v>
      </c>
      <c r="G581" s="24">
        <v>10</v>
      </c>
      <c r="I581" s="4">
        <v>10</v>
      </c>
      <c r="J581" s="4">
        <v>-10</v>
      </c>
      <c r="K581" s="4">
        <v>10</v>
      </c>
      <c r="L581" s="4">
        <v>10</v>
      </c>
      <c r="M581" s="4">
        <v>10</v>
      </c>
      <c r="N581" s="4"/>
      <c r="O581" s="56">
        <v>4</v>
      </c>
      <c r="P581" s="56" t="s">
        <v>74</v>
      </c>
      <c r="Q581" s="56">
        <v>8</v>
      </c>
      <c r="R581" s="56">
        <v>5</v>
      </c>
      <c r="S581" s="56">
        <v>7</v>
      </c>
      <c r="T581" s="2"/>
    </row>
    <row r="582" spans="1:20" ht="12.95" customHeight="1" x14ac:dyDescent="0.2">
      <c r="A582" s="50" t="s">
        <v>141</v>
      </c>
      <c r="B582" s="24">
        <v>464</v>
      </c>
      <c r="C582" s="24">
        <v>337</v>
      </c>
      <c r="D582" s="24">
        <v>340</v>
      </c>
      <c r="E582" s="7"/>
      <c r="F582" s="24">
        <v>125.5</v>
      </c>
      <c r="G582" s="24">
        <v>130</v>
      </c>
      <c r="I582" s="4">
        <v>130</v>
      </c>
      <c r="J582" s="4">
        <v>20</v>
      </c>
      <c r="K582" s="4">
        <v>20</v>
      </c>
      <c r="L582" s="4">
        <v>40</v>
      </c>
      <c r="M582" s="4">
        <v>50</v>
      </c>
      <c r="N582" s="4"/>
      <c r="O582" s="56">
        <v>37</v>
      </c>
      <c r="P582" s="56">
        <v>19</v>
      </c>
      <c r="Q582" s="56">
        <v>25</v>
      </c>
      <c r="R582" s="56">
        <v>42</v>
      </c>
      <c r="S582" s="56">
        <v>57</v>
      </c>
      <c r="T582" s="2"/>
    </row>
    <row r="583" spans="1:20" ht="12.95" customHeight="1" x14ac:dyDescent="0.2">
      <c r="A583" s="50" t="s">
        <v>162</v>
      </c>
      <c r="B583" s="24">
        <v>361</v>
      </c>
      <c r="C583" s="24">
        <v>320</v>
      </c>
      <c r="D583" s="24">
        <v>312</v>
      </c>
      <c r="E583" s="7"/>
      <c r="F583" s="24">
        <v>45</v>
      </c>
      <c r="G583" s="24">
        <v>50</v>
      </c>
      <c r="I583" s="4">
        <v>50</v>
      </c>
      <c r="J583" s="4">
        <v>-10</v>
      </c>
      <c r="K583" s="4">
        <v>0</v>
      </c>
      <c r="L583" s="4">
        <v>40</v>
      </c>
      <c r="M583" s="4">
        <v>10</v>
      </c>
      <c r="N583" s="4"/>
      <c r="O583" s="56">
        <v>14</v>
      </c>
      <c r="P583" s="56" t="s">
        <v>74</v>
      </c>
      <c r="Q583" s="56" t="s">
        <v>74</v>
      </c>
      <c r="R583" s="56">
        <v>52</v>
      </c>
      <c r="S583" s="56">
        <v>15</v>
      </c>
      <c r="T583" s="2"/>
    </row>
    <row r="584" spans="1:20" ht="12.95" customHeight="1" x14ac:dyDescent="0.2">
      <c r="A584" s="50" t="s">
        <v>165</v>
      </c>
      <c r="B584" s="24">
        <v>363</v>
      </c>
      <c r="C584" s="24">
        <v>361</v>
      </c>
      <c r="D584" s="24">
        <v>325</v>
      </c>
      <c r="E584" s="7"/>
      <c r="F584" s="24">
        <v>20</v>
      </c>
      <c r="G584" s="24">
        <v>20</v>
      </c>
      <c r="I584" s="4">
        <v>20</v>
      </c>
      <c r="J584" s="4">
        <v>0</v>
      </c>
      <c r="K584" s="4">
        <v>0</v>
      </c>
      <c r="L584" s="4">
        <v>10</v>
      </c>
      <c r="M584" s="4">
        <v>10</v>
      </c>
      <c r="N584" s="4"/>
      <c r="O584" s="56">
        <v>6</v>
      </c>
      <c r="P584" s="56">
        <v>0</v>
      </c>
      <c r="Q584" s="56">
        <v>2</v>
      </c>
      <c r="R584" s="56">
        <v>7</v>
      </c>
      <c r="S584" s="56">
        <v>12</v>
      </c>
      <c r="T584" s="2"/>
    </row>
    <row r="585" spans="1:20" ht="12.95" customHeight="1" x14ac:dyDescent="0.2">
      <c r="A585" s="22" t="s">
        <v>177</v>
      </c>
      <c r="B585" s="36">
        <v>456</v>
      </c>
      <c r="C585" s="36">
        <v>333</v>
      </c>
      <c r="D585" s="36">
        <v>350</v>
      </c>
      <c r="E585" s="7"/>
      <c r="F585" s="24">
        <f t="shared" ref="F585:F590" si="125">B585-AVERAGE(C585:D585)</f>
        <v>114.5</v>
      </c>
      <c r="G585" s="24">
        <f t="shared" si="97"/>
        <v>110</v>
      </c>
      <c r="I585" s="4">
        <v>110</v>
      </c>
      <c r="J585" s="4">
        <v>30</v>
      </c>
      <c r="K585" s="4">
        <v>10</v>
      </c>
      <c r="L585" s="4">
        <v>20</v>
      </c>
      <c r="M585" s="4">
        <v>60</v>
      </c>
      <c r="N585" s="4"/>
      <c r="O585" s="56">
        <v>34</v>
      </c>
      <c r="P585" s="56">
        <v>44</v>
      </c>
      <c r="Q585" s="56">
        <v>13</v>
      </c>
      <c r="R585" s="56">
        <v>17</v>
      </c>
      <c r="S585" s="56">
        <v>60</v>
      </c>
      <c r="T585" s="2"/>
    </row>
    <row r="586" spans="1:20" ht="12.95" customHeight="1" x14ac:dyDescent="0.2">
      <c r="A586" s="51" t="s">
        <v>185</v>
      </c>
      <c r="B586" s="36">
        <v>379</v>
      </c>
      <c r="C586" s="36">
        <v>351</v>
      </c>
      <c r="D586" s="36">
        <v>327</v>
      </c>
      <c r="E586" s="7"/>
      <c r="F586" s="24">
        <f t="shared" si="125"/>
        <v>40</v>
      </c>
      <c r="G586" s="24">
        <f t="shared" si="97"/>
        <v>40</v>
      </c>
      <c r="H586" s="8"/>
      <c r="I586" s="4">
        <v>40</v>
      </c>
      <c r="J586" s="4">
        <v>0</v>
      </c>
      <c r="K586" s="4">
        <v>10</v>
      </c>
      <c r="L586" s="4">
        <v>10</v>
      </c>
      <c r="M586" s="4">
        <v>10</v>
      </c>
      <c r="N586" s="4"/>
      <c r="O586" s="56">
        <v>12</v>
      </c>
      <c r="P586" s="56">
        <v>3</v>
      </c>
      <c r="Q586" s="56">
        <v>18</v>
      </c>
      <c r="R586" s="56">
        <v>14</v>
      </c>
      <c r="S586" s="56">
        <v>12</v>
      </c>
      <c r="T586" s="2"/>
    </row>
    <row r="587" spans="1:20" ht="12.95" customHeight="1" x14ac:dyDescent="0.2">
      <c r="A587" s="51" t="s">
        <v>190</v>
      </c>
      <c r="B587" s="36">
        <v>400</v>
      </c>
      <c r="C587" s="36">
        <v>351</v>
      </c>
      <c r="D587" s="36">
        <v>455</v>
      </c>
      <c r="E587" s="7"/>
      <c r="F587" s="24">
        <f t="shared" si="125"/>
        <v>-3</v>
      </c>
      <c r="G587" s="24">
        <f t="shared" si="97"/>
        <v>0</v>
      </c>
      <c r="H587" s="8"/>
      <c r="I587" s="4">
        <v>0</v>
      </c>
      <c r="J587" s="4">
        <v>10</v>
      </c>
      <c r="K587" s="4">
        <v>20</v>
      </c>
      <c r="L587" s="4">
        <v>0</v>
      </c>
      <c r="M587" s="4">
        <v>-30</v>
      </c>
      <c r="N587" s="4"/>
      <c r="O587" s="56" t="s">
        <v>74</v>
      </c>
      <c r="P587" s="56">
        <v>13</v>
      </c>
      <c r="Q587" s="56">
        <v>25</v>
      </c>
      <c r="R587" s="56" t="s">
        <v>74</v>
      </c>
      <c r="S587" s="56" t="s">
        <v>74</v>
      </c>
      <c r="T587" s="2"/>
    </row>
    <row r="588" spans="1:20" ht="12.95" customHeight="1" x14ac:dyDescent="0.2">
      <c r="A588" s="51" t="s">
        <v>187</v>
      </c>
      <c r="B588" s="36">
        <v>445</v>
      </c>
      <c r="C588" s="36">
        <v>371</v>
      </c>
      <c r="D588" s="36">
        <v>378</v>
      </c>
      <c r="E588" s="7"/>
      <c r="F588" s="24">
        <f t="shared" si="125"/>
        <v>70.5</v>
      </c>
      <c r="G588" s="24">
        <f t="shared" si="97"/>
        <v>70</v>
      </c>
      <c r="H588" s="8"/>
      <c r="I588" s="4">
        <v>70</v>
      </c>
      <c r="J588" s="4">
        <v>10</v>
      </c>
      <c r="K588" s="4">
        <v>10</v>
      </c>
      <c r="L588" s="4">
        <v>20</v>
      </c>
      <c r="M588" s="4">
        <v>30</v>
      </c>
      <c r="N588" s="4"/>
      <c r="O588" s="56">
        <v>19</v>
      </c>
      <c r="P588" s="56">
        <v>12</v>
      </c>
      <c r="Q588" s="56">
        <v>14</v>
      </c>
      <c r="R588" s="56">
        <v>18</v>
      </c>
      <c r="S588" s="56">
        <v>30</v>
      </c>
      <c r="T588" s="2"/>
    </row>
    <row r="589" spans="1:20" ht="12.95" customHeight="1" x14ac:dyDescent="0.2">
      <c r="A589" s="51" t="s">
        <v>210</v>
      </c>
      <c r="B589" s="36">
        <v>396</v>
      </c>
      <c r="C589" s="36">
        <v>431</v>
      </c>
      <c r="D589" s="36">
        <v>373</v>
      </c>
      <c r="E589" s="7"/>
      <c r="F589" s="24">
        <f t="shared" si="125"/>
        <v>-6</v>
      </c>
      <c r="G589" s="24">
        <f t="shared" ref="G589:G590" si="126">ROUND(F589,-1)</f>
        <v>-10</v>
      </c>
      <c r="H589" s="8"/>
      <c r="I589" s="4">
        <v>-10</v>
      </c>
      <c r="J589" s="4">
        <v>-10</v>
      </c>
      <c r="K589" s="4">
        <v>10</v>
      </c>
      <c r="L589" s="4">
        <v>0</v>
      </c>
      <c r="M589" s="4">
        <v>0</v>
      </c>
      <c r="N589" s="4"/>
      <c r="O589" s="56" t="s">
        <v>74</v>
      </c>
      <c r="P589" s="56" t="s">
        <v>74</v>
      </c>
      <c r="Q589" s="56">
        <v>13</v>
      </c>
      <c r="R589" s="56" t="s">
        <v>74</v>
      </c>
      <c r="S589" s="56" t="s">
        <v>74</v>
      </c>
      <c r="T589" s="2"/>
    </row>
    <row r="590" spans="1:20" ht="12.95" customHeight="1" x14ac:dyDescent="0.2">
      <c r="A590" s="51" t="s">
        <v>232</v>
      </c>
      <c r="B590" s="36">
        <v>453</v>
      </c>
      <c r="C590" s="36">
        <v>377</v>
      </c>
      <c r="D590" s="36">
        <v>351</v>
      </c>
      <c r="E590" s="7"/>
      <c r="F590" s="24">
        <f t="shared" si="125"/>
        <v>89</v>
      </c>
      <c r="G590" s="24">
        <f t="shared" si="126"/>
        <v>90</v>
      </c>
      <c r="H590" s="8"/>
      <c r="I590" s="4">
        <v>90</v>
      </c>
      <c r="J590" s="4">
        <v>20</v>
      </c>
      <c r="K590" s="4">
        <v>10</v>
      </c>
      <c r="L590" s="4">
        <v>20</v>
      </c>
      <c r="M590" s="4">
        <v>40</v>
      </c>
      <c r="N590" s="4"/>
      <c r="O590" s="56">
        <v>24</v>
      </c>
      <c r="P590" s="56">
        <v>35</v>
      </c>
      <c r="Q590" s="56">
        <v>8</v>
      </c>
      <c r="R590" s="56">
        <v>15</v>
      </c>
      <c r="S590" s="56">
        <v>40</v>
      </c>
      <c r="T590" s="2"/>
    </row>
    <row r="591" spans="1:20" ht="12.95" customHeight="1" x14ac:dyDescent="0.2">
      <c r="A591" s="51" t="s">
        <v>237</v>
      </c>
      <c r="B591" s="36">
        <v>400</v>
      </c>
      <c r="C591" s="36">
        <v>360</v>
      </c>
      <c r="D591" s="36">
        <v>363</v>
      </c>
      <c r="E591" s="7"/>
      <c r="F591" s="24">
        <f t="shared" ref="F591" si="127">B591-AVERAGE(C591:D591)</f>
        <v>38.5</v>
      </c>
      <c r="G591" s="24">
        <f t="shared" ref="G591" si="128">ROUND(F591,-1)</f>
        <v>40</v>
      </c>
      <c r="H591" s="8"/>
      <c r="I591" s="4">
        <v>40</v>
      </c>
      <c r="J591" s="4">
        <v>0</v>
      </c>
      <c r="K591" s="4">
        <v>0</v>
      </c>
      <c r="L591" s="4">
        <v>30</v>
      </c>
      <c r="M591" s="4">
        <v>0</v>
      </c>
      <c r="N591" s="4"/>
      <c r="O591" s="56">
        <v>11</v>
      </c>
      <c r="P591" s="56">
        <v>0</v>
      </c>
      <c r="Q591" s="56">
        <v>3</v>
      </c>
      <c r="R591" s="56">
        <v>30</v>
      </c>
      <c r="S591" s="56">
        <v>4</v>
      </c>
      <c r="T591" s="2"/>
    </row>
    <row r="592" spans="1:20" s="8" customFormat="1" ht="12.95" customHeight="1" x14ac:dyDescent="0.2">
      <c r="A592" s="22"/>
      <c r="B592" s="24"/>
      <c r="C592" s="24"/>
      <c r="D592" s="24"/>
      <c r="E592" s="7"/>
      <c r="F592" s="24"/>
      <c r="G592" s="24"/>
      <c r="H592" s="2"/>
      <c r="I592" s="2"/>
      <c r="J592" s="2"/>
      <c r="K592" s="17"/>
      <c r="L592" s="2"/>
      <c r="M592" s="17"/>
      <c r="N592" s="17"/>
      <c r="O592" s="104"/>
      <c r="P592" s="104"/>
      <c r="Q592" s="104"/>
      <c r="R592" s="104"/>
      <c r="S592" s="104"/>
    </row>
    <row r="593" spans="1:20" s="19" customFormat="1" ht="12.95" customHeight="1" x14ac:dyDescent="0.2">
      <c r="A593" s="8" t="s">
        <v>95</v>
      </c>
      <c r="B593" s="24"/>
      <c r="C593" s="24"/>
      <c r="D593" s="24"/>
      <c r="E593" s="7"/>
      <c r="F593" s="24"/>
      <c r="G593" s="24"/>
      <c r="H593" s="2"/>
      <c r="I593" s="8"/>
      <c r="J593" s="2"/>
      <c r="K593" s="17"/>
      <c r="L593" s="2"/>
      <c r="M593" s="17"/>
      <c r="N593" s="17"/>
      <c r="O593" s="104"/>
      <c r="P593" s="104"/>
      <c r="Q593" s="104"/>
      <c r="R593" s="104"/>
      <c r="S593" s="104"/>
    </row>
    <row r="594" spans="1:20" ht="11.45" customHeight="1" x14ac:dyDescent="0.2">
      <c r="A594" s="8"/>
      <c r="B594" s="181" t="s">
        <v>92</v>
      </c>
      <c r="C594" s="181"/>
      <c r="D594" s="181"/>
      <c r="E594" s="52"/>
      <c r="F594" s="105"/>
      <c r="G594" s="105"/>
      <c r="I594" s="8"/>
      <c r="K594" s="17"/>
      <c r="L594" s="2"/>
      <c r="M594" s="17"/>
      <c r="N594" s="17"/>
      <c r="O594" s="104"/>
      <c r="T594" s="2"/>
    </row>
    <row r="595" spans="1:20" ht="27.6" customHeight="1" x14ac:dyDescent="0.2">
      <c r="A595" s="8"/>
      <c r="B595" s="220" t="s">
        <v>122</v>
      </c>
      <c r="C595" s="220" t="s">
        <v>123</v>
      </c>
      <c r="D595" s="220" t="s">
        <v>94</v>
      </c>
      <c r="E595" s="108"/>
      <c r="F595" s="221" t="s">
        <v>221</v>
      </c>
      <c r="G595" s="221"/>
      <c r="I595" s="217" t="s">
        <v>128</v>
      </c>
      <c r="J595" s="217"/>
      <c r="K595" s="217"/>
      <c r="L595" s="217"/>
      <c r="M595" s="217"/>
      <c r="N595" s="9"/>
      <c r="O595" s="218" t="s">
        <v>127</v>
      </c>
      <c r="P595" s="218"/>
      <c r="Q595" s="218"/>
      <c r="R595" s="218"/>
      <c r="S595" s="218"/>
      <c r="T595" s="2"/>
    </row>
    <row r="596" spans="1:20" ht="17.100000000000001" customHeight="1" x14ac:dyDescent="0.2">
      <c r="A596" s="8"/>
      <c r="B596" s="220"/>
      <c r="C596" s="220"/>
      <c r="D596" s="220"/>
      <c r="E596" s="109"/>
      <c r="F596" s="52" t="s">
        <v>219</v>
      </c>
      <c r="G596" s="52" t="s">
        <v>220</v>
      </c>
      <c r="I596" s="19" t="s">
        <v>4</v>
      </c>
      <c r="J596" s="19" t="s">
        <v>0</v>
      </c>
      <c r="K596" s="19" t="s">
        <v>1</v>
      </c>
      <c r="L596" s="19" t="s">
        <v>2</v>
      </c>
      <c r="M596" s="19" t="s">
        <v>3</v>
      </c>
      <c r="N596" s="19"/>
      <c r="O596" s="18" t="s">
        <v>4</v>
      </c>
      <c r="P596" s="18" t="s">
        <v>0</v>
      </c>
      <c r="Q596" s="18" t="s">
        <v>1</v>
      </c>
      <c r="R596" s="18" t="s">
        <v>2</v>
      </c>
      <c r="S596" s="18" t="s">
        <v>3</v>
      </c>
      <c r="T596" s="2"/>
    </row>
    <row r="597" spans="1:20" ht="12.95" customHeight="1" x14ac:dyDescent="0.2">
      <c r="A597" t="s">
        <v>25</v>
      </c>
      <c r="B597" s="36">
        <v>553</v>
      </c>
      <c r="C597" s="36">
        <v>434</v>
      </c>
      <c r="D597" s="36">
        <v>425</v>
      </c>
      <c r="E597" s="7"/>
      <c r="F597" s="24">
        <v>123.5</v>
      </c>
      <c r="G597" s="24">
        <v>120</v>
      </c>
      <c r="I597" s="4">
        <v>120</v>
      </c>
      <c r="J597" s="4">
        <v>40</v>
      </c>
      <c r="K597" s="4">
        <v>20</v>
      </c>
      <c r="L597" s="4">
        <v>40</v>
      </c>
      <c r="M597" s="4">
        <v>30</v>
      </c>
      <c r="N597" s="4"/>
      <c r="O597" s="56">
        <v>29</v>
      </c>
      <c r="P597" s="56">
        <v>33</v>
      </c>
      <c r="Q597" s="56">
        <v>19</v>
      </c>
      <c r="R597" s="56">
        <v>33</v>
      </c>
      <c r="S597" s="56">
        <v>28</v>
      </c>
      <c r="T597" s="2"/>
    </row>
    <row r="598" spans="1:20" ht="12.95" customHeight="1" x14ac:dyDescent="0.2">
      <c r="A598" s="50" t="s">
        <v>26</v>
      </c>
      <c r="B598" s="36">
        <v>520</v>
      </c>
      <c r="C598" s="36">
        <v>486</v>
      </c>
      <c r="D598" s="36">
        <v>472</v>
      </c>
      <c r="E598" s="7"/>
      <c r="F598" s="24">
        <v>41</v>
      </c>
      <c r="G598" s="24">
        <v>40</v>
      </c>
      <c r="I598" s="4">
        <v>40</v>
      </c>
      <c r="J598" s="4">
        <v>30</v>
      </c>
      <c r="K598" s="4">
        <v>-10</v>
      </c>
      <c r="L598" s="4">
        <v>10</v>
      </c>
      <c r="M598" s="4">
        <v>20</v>
      </c>
      <c r="N598" s="4"/>
      <c r="O598" s="56">
        <v>9</v>
      </c>
      <c r="P598" s="56">
        <v>30</v>
      </c>
      <c r="Q598" s="56" t="s">
        <v>74</v>
      </c>
      <c r="R598" s="56">
        <v>3</v>
      </c>
      <c r="S598" s="56">
        <v>15</v>
      </c>
      <c r="T598" s="2"/>
    </row>
    <row r="599" spans="1:20" ht="12.95" customHeight="1" x14ac:dyDescent="0.2">
      <c r="A599" s="50" t="s">
        <v>27</v>
      </c>
      <c r="B599" s="36">
        <v>542</v>
      </c>
      <c r="C599" s="36">
        <v>471</v>
      </c>
      <c r="D599" s="36">
        <v>455</v>
      </c>
      <c r="E599" s="7"/>
      <c r="F599" s="24">
        <v>79</v>
      </c>
      <c r="G599" s="24">
        <v>80</v>
      </c>
      <c r="I599" s="4">
        <v>80</v>
      </c>
      <c r="J599" s="4">
        <v>0</v>
      </c>
      <c r="K599" s="4">
        <v>20</v>
      </c>
      <c r="L599" s="4">
        <v>40</v>
      </c>
      <c r="M599" s="4">
        <v>20</v>
      </c>
      <c r="N599" s="4"/>
      <c r="O599" s="56">
        <v>17</v>
      </c>
      <c r="P599" s="56">
        <v>1</v>
      </c>
      <c r="Q599" s="56">
        <v>22</v>
      </c>
      <c r="R599" s="56">
        <v>25</v>
      </c>
      <c r="S599" s="56">
        <v>18</v>
      </c>
      <c r="T599" s="2"/>
    </row>
    <row r="600" spans="1:20" ht="12.95" customHeight="1" x14ac:dyDescent="0.2">
      <c r="A600" s="50" t="s">
        <v>118</v>
      </c>
      <c r="B600" s="36">
        <v>505</v>
      </c>
      <c r="C600" s="36">
        <v>450</v>
      </c>
      <c r="D600" s="36">
        <v>455</v>
      </c>
      <c r="E600" s="7"/>
      <c r="F600" s="24">
        <v>52.5</v>
      </c>
      <c r="G600" s="24">
        <v>50</v>
      </c>
      <c r="I600" s="4">
        <v>50</v>
      </c>
      <c r="J600" s="4">
        <v>10</v>
      </c>
      <c r="K600" s="4">
        <v>0</v>
      </c>
      <c r="L600" s="4">
        <v>20</v>
      </c>
      <c r="M600" s="4">
        <v>20</v>
      </c>
      <c r="N600" s="4"/>
      <c r="O600" s="56">
        <v>12</v>
      </c>
      <c r="P600" s="56">
        <v>13</v>
      </c>
      <c r="Q600" s="56">
        <v>2</v>
      </c>
      <c r="R600" s="56">
        <v>11</v>
      </c>
      <c r="S600" s="56">
        <v>19</v>
      </c>
      <c r="T600" s="2"/>
    </row>
    <row r="601" spans="1:20" ht="12.95" customHeight="1" x14ac:dyDescent="0.2">
      <c r="A601" s="50" t="s">
        <v>141</v>
      </c>
      <c r="B601" s="36">
        <v>535</v>
      </c>
      <c r="C601" s="36">
        <v>495</v>
      </c>
      <c r="D601" s="36">
        <v>489</v>
      </c>
      <c r="E601" s="7"/>
      <c r="F601" s="24">
        <v>43</v>
      </c>
      <c r="G601" s="24">
        <v>40</v>
      </c>
      <c r="I601" s="4">
        <v>40</v>
      </c>
      <c r="J601" s="4">
        <v>0</v>
      </c>
      <c r="K601" s="4">
        <v>20</v>
      </c>
      <c r="L601" s="4">
        <v>0</v>
      </c>
      <c r="M601" s="4">
        <v>20</v>
      </c>
      <c r="N601" s="4"/>
      <c r="O601" s="56">
        <v>9</v>
      </c>
      <c r="P601" s="56">
        <v>0</v>
      </c>
      <c r="Q601" s="56">
        <v>20</v>
      </c>
      <c r="R601" s="56">
        <v>3</v>
      </c>
      <c r="S601" s="56">
        <v>13</v>
      </c>
      <c r="T601" s="2"/>
    </row>
    <row r="602" spans="1:20" ht="12.95" customHeight="1" x14ac:dyDescent="0.2">
      <c r="A602" s="50" t="s">
        <v>162</v>
      </c>
      <c r="B602" s="36">
        <v>534</v>
      </c>
      <c r="C602" s="36">
        <v>473</v>
      </c>
      <c r="D602" s="36">
        <v>484</v>
      </c>
      <c r="E602" s="7"/>
      <c r="F602" s="24">
        <v>55.5</v>
      </c>
      <c r="G602" s="24">
        <v>60</v>
      </c>
      <c r="I602" s="4">
        <v>60</v>
      </c>
      <c r="J602" s="4">
        <v>20</v>
      </c>
      <c r="K602" s="4">
        <v>0</v>
      </c>
      <c r="L602" s="4">
        <v>10</v>
      </c>
      <c r="M602" s="4">
        <v>20</v>
      </c>
      <c r="N602" s="4"/>
      <c r="O602" s="56">
        <v>12</v>
      </c>
      <c r="P602" s="56">
        <v>17</v>
      </c>
      <c r="Q602" s="56">
        <v>4</v>
      </c>
      <c r="R602" s="56">
        <v>9</v>
      </c>
      <c r="S602" s="56">
        <v>16</v>
      </c>
      <c r="T602" s="2"/>
    </row>
    <row r="603" spans="1:20" ht="12.95" customHeight="1" x14ac:dyDescent="0.2">
      <c r="A603" s="50" t="s">
        <v>165</v>
      </c>
      <c r="B603" s="36">
        <v>573</v>
      </c>
      <c r="C603" s="36">
        <v>519</v>
      </c>
      <c r="D603" s="36">
        <v>488</v>
      </c>
      <c r="E603" s="7"/>
      <c r="F603" s="24">
        <v>69.5</v>
      </c>
      <c r="G603" s="24">
        <v>70</v>
      </c>
      <c r="I603" s="4">
        <v>70</v>
      </c>
      <c r="J603" s="4">
        <v>10</v>
      </c>
      <c r="K603" s="4">
        <v>10</v>
      </c>
      <c r="L603" s="4">
        <v>20</v>
      </c>
      <c r="M603" s="4">
        <v>20</v>
      </c>
      <c r="N603" s="4"/>
      <c r="O603" s="56">
        <v>14</v>
      </c>
      <c r="P603" s="56">
        <v>15</v>
      </c>
      <c r="Q603" s="56">
        <v>11</v>
      </c>
      <c r="R603" s="56">
        <v>14</v>
      </c>
      <c r="S603" s="56">
        <v>15</v>
      </c>
      <c r="T603" s="2"/>
    </row>
    <row r="604" spans="1:20" ht="12.95" customHeight="1" x14ac:dyDescent="0.2">
      <c r="A604" s="22" t="s">
        <v>177</v>
      </c>
      <c r="B604" s="36">
        <v>649</v>
      </c>
      <c r="C604" s="36">
        <v>536</v>
      </c>
      <c r="D604" s="36">
        <v>505</v>
      </c>
      <c r="E604" s="7"/>
      <c r="F604" s="24">
        <f t="shared" ref="F604:F609" si="129">B604-AVERAGE(C604:D604)</f>
        <v>128.5</v>
      </c>
      <c r="G604" s="24">
        <f>ROUND(F604,-1)</f>
        <v>130</v>
      </c>
      <c r="I604" s="4">
        <v>130</v>
      </c>
      <c r="J604" s="4">
        <v>0</v>
      </c>
      <c r="K604" s="4">
        <v>20</v>
      </c>
      <c r="L604" s="4">
        <v>30</v>
      </c>
      <c r="M604" s="4">
        <v>80</v>
      </c>
      <c r="N604" s="4"/>
      <c r="O604" s="56">
        <v>25</v>
      </c>
      <c r="P604" s="56">
        <v>1</v>
      </c>
      <c r="Q604" s="56">
        <v>14</v>
      </c>
      <c r="R604" s="56">
        <v>20</v>
      </c>
      <c r="S604" s="56">
        <v>63</v>
      </c>
      <c r="T604" s="2"/>
    </row>
    <row r="605" spans="1:20" ht="12.95" customHeight="1" x14ac:dyDescent="0.2">
      <c r="A605" s="51" t="s">
        <v>185</v>
      </c>
      <c r="B605" s="36">
        <v>564</v>
      </c>
      <c r="C605" s="36">
        <v>524</v>
      </c>
      <c r="D605" s="36">
        <v>507</v>
      </c>
      <c r="E605" s="7"/>
      <c r="F605" s="24">
        <f t="shared" si="129"/>
        <v>48.5</v>
      </c>
      <c r="G605" s="24">
        <f>ROUND(F605,-1)</f>
        <v>50</v>
      </c>
      <c r="H605" s="8"/>
      <c r="I605" s="4">
        <v>50</v>
      </c>
      <c r="J605" s="4">
        <v>10</v>
      </c>
      <c r="K605" s="4">
        <v>0</v>
      </c>
      <c r="L605" s="4">
        <v>30</v>
      </c>
      <c r="M605" s="4">
        <v>10</v>
      </c>
      <c r="N605" s="4"/>
      <c r="O605" s="56">
        <v>9</v>
      </c>
      <c r="P605" s="56">
        <v>6</v>
      </c>
      <c r="Q605" s="56">
        <v>2</v>
      </c>
      <c r="R605" s="56">
        <v>18</v>
      </c>
      <c r="S605" s="56">
        <v>7</v>
      </c>
      <c r="T605" s="2"/>
    </row>
    <row r="606" spans="1:20" ht="12.95" customHeight="1" x14ac:dyDescent="0.2">
      <c r="A606" s="51" t="s">
        <v>190</v>
      </c>
      <c r="B606" s="36">
        <v>618</v>
      </c>
      <c r="C606" s="36">
        <v>525</v>
      </c>
      <c r="D606" s="36">
        <v>656</v>
      </c>
      <c r="E606" s="7"/>
      <c r="F606" s="24">
        <f t="shared" si="129"/>
        <v>27.5</v>
      </c>
      <c r="G606" s="24">
        <f>ROUND(F606,-1)</f>
        <v>30</v>
      </c>
      <c r="H606" s="19"/>
      <c r="I606" s="4">
        <v>30</v>
      </c>
      <c r="J606" s="4">
        <v>-10</v>
      </c>
      <c r="K606" s="4">
        <v>30</v>
      </c>
      <c r="L606" s="4">
        <v>10</v>
      </c>
      <c r="M606" s="4">
        <v>0</v>
      </c>
      <c r="N606" s="4"/>
      <c r="O606" s="56">
        <v>5</v>
      </c>
      <c r="P606" s="56" t="s">
        <v>74</v>
      </c>
      <c r="Q606" s="56">
        <v>25</v>
      </c>
      <c r="R606" s="56">
        <v>8</v>
      </c>
      <c r="S606" s="56" t="s">
        <v>74</v>
      </c>
      <c r="T606" s="2"/>
    </row>
    <row r="607" spans="1:20" ht="12.95" customHeight="1" x14ac:dyDescent="0.2">
      <c r="A607" s="51" t="s">
        <v>187</v>
      </c>
      <c r="B607" s="36">
        <v>626</v>
      </c>
      <c r="C607" s="36">
        <v>598</v>
      </c>
      <c r="D607" s="36">
        <v>555</v>
      </c>
      <c r="E607" s="7"/>
      <c r="F607" s="24">
        <f t="shared" si="129"/>
        <v>49.5</v>
      </c>
      <c r="G607" s="24">
        <f>ROUND(F607,-1)</f>
        <v>50</v>
      </c>
      <c r="H607" s="8"/>
      <c r="I607" s="4">
        <v>50</v>
      </c>
      <c r="J607" s="4">
        <v>0</v>
      </c>
      <c r="K607" s="4">
        <v>10</v>
      </c>
      <c r="L607" s="4">
        <v>30</v>
      </c>
      <c r="M607" s="4">
        <v>10</v>
      </c>
      <c r="N607" s="4"/>
      <c r="O607" s="56">
        <v>9</v>
      </c>
      <c r="P607" s="56" t="s">
        <v>74</v>
      </c>
      <c r="Q607" s="56">
        <v>9</v>
      </c>
      <c r="R607" s="56">
        <v>16</v>
      </c>
      <c r="S607" s="56">
        <v>8</v>
      </c>
      <c r="T607" s="2"/>
    </row>
    <row r="608" spans="1:20" ht="12.95" customHeight="1" x14ac:dyDescent="0.2">
      <c r="A608" s="51" t="s">
        <v>210</v>
      </c>
      <c r="B608" s="2">
        <v>595</v>
      </c>
      <c r="C608" s="2">
        <v>647</v>
      </c>
      <c r="D608" s="2">
        <v>574</v>
      </c>
      <c r="F608" s="24">
        <f t="shared" si="129"/>
        <v>-15.5</v>
      </c>
      <c r="G608" s="24">
        <f>ROUND(F608,-1)</f>
        <v>-20</v>
      </c>
      <c r="I608" s="4">
        <v>-20</v>
      </c>
      <c r="J608" s="4">
        <v>-20</v>
      </c>
      <c r="K608" s="4">
        <v>-10</v>
      </c>
      <c r="L608" s="4">
        <v>0</v>
      </c>
      <c r="M608" s="4">
        <v>10</v>
      </c>
      <c r="N608" s="4"/>
      <c r="O608" s="56" t="s">
        <v>74</v>
      </c>
      <c r="P608" s="56" t="s">
        <v>74</v>
      </c>
      <c r="Q608" s="56" t="s">
        <v>74</v>
      </c>
      <c r="R608" s="56">
        <v>2</v>
      </c>
      <c r="S608" s="56">
        <v>7</v>
      </c>
      <c r="T608" s="15"/>
    </row>
    <row r="609" spans="1:19" s="14" customFormat="1" ht="11.25" customHeight="1" x14ac:dyDescent="0.2">
      <c r="A609" s="51" t="s">
        <v>232</v>
      </c>
      <c r="B609" s="2">
        <v>708</v>
      </c>
      <c r="C609" s="2">
        <v>639</v>
      </c>
      <c r="D609" s="2">
        <v>591</v>
      </c>
      <c r="E609" s="2"/>
      <c r="F609" s="24">
        <f t="shared" si="129"/>
        <v>93</v>
      </c>
      <c r="G609" s="24">
        <f t="shared" ref="G609" si="130">ROUND(F609,-1)</f>
        <v>90</v>
      </c>
      <c r="H609" s="2"/>
      <c r="I609" s="4">
        <v>90</v>
      </c>
      <c r="J609" s="4">
        <v>0</v>
      </c>
      <c r="K609" s="4">
        <v>20</v>
      </c>
      <c r="L609" s="4">
        <v>50</v>
      </c>
      <c r="M609" s="4">
        <v>20</v>
      </c>
      <c r="N609" s="4"/>
      <c r="O609" s="56">
        <v>15</v>
      </c>
      <c r="P609" s="56">
        <v>2</v>
      </c>
      <c r="Q609" s="56">
        <v>15</v>
      </c>
      <c r="R609" s="56">
        <v>26</v>
      </c>
      <c r="S609" s="56">
        <v>13</v>
      </c>
    </row>
    <row r="610" spans="1:19" s="14" customFormat="1" ht="11.25" customHeight="1" x14ac:dyDescent="0.2">
      <c r="A610" s="51" t="s">
        <v>237</v>
      </c>
      <c r="B610" s="2">
        <v>624</v>
      </c>
      <c r="C610" s="2">
        <v>600</v>
      </c>
      <c r="D610" s="2">
        <v>589</v>
      </c>
      <c r="E610" s="2"/>
      <c r="F610" s="24">
        <f t="shared" ref="F610" si="131">B610-AVERAGE(C610:D610)</f>
        <v>29.5</v>
      </c>
      <c r="G610" s="24">
        <f t="shared" ref="G610" si="132">ROUND(F610,-1)</f>
        <v>30</v>
      </c>
      <c r="H610" s="2"/>
      <c r="I610" s="4">
        <v>30</v>
      </c>
      <c r="J610" s="4">
        <v>20</v>
      </c>
      <c r="K610" s="4">
        <v>10</v>
      </c>
      <c r="L610" s="4">
        <v>10</v>
      </c>
      <c r="M610" s="4">
        <v>-10</v>
      </c>
      <c r="N610" s="4"/>
      <c r="O610" s="56">
        <v>5</v>
      </c>
      <c r="P610" s="56">
        <v>14</v>
      </c>
      <c r="Q610" s="56">
        <v>9</v>
      </c>
      <c r="R610" s="56">
        <v>5</v>
      </c>
      <c r="S610" s="56" t="s">
        <v>74</v>
      </c>
    </row>
    <row r="611" spans="1:19" ht="15.75" customHeight="1" x14ac:dyDescent="0.2">
      <c r="H611" s="19"/>
    </row>
    <row r="612" spans="1:19" ht="15.75" customHeight="1" x14ac:dyDescent="0.2">
      <c r="A612" s="43" t="s">
        <v>24</v>
      </c>
      <c r="B612" s="14"/>
      <c r="C612" s="14"/>
      <c r="D612" s="13"/>
      <c r="E612" s="14"/>
      <c r="F612" s="13"/>
      <c r="G612" s="13"/>
      <c r="H612" s="12"/>
      <c r="I612" s="12"/>
      <c r="J612" s="12"/>
      <c r="K612" s="12"/>
      <c r="L612" s="12"/>
    </row>
    <row r="613" spans="1:19" ht="15.75" customHeight="1" x14ac:dyDescent="0.2">
      <c r="A613" s="196" t="s">
        <v>224</v>
      </c>
      <c r="B613" s="196"/>
      <c r="C613" s="196"/>
      <c r="D613" s="196"/>
      <c r="E613" s="196"/>
      <c r="F613" s="196"/>
      <c r="G613" s="196"/>
      <c r="H613" s="196"/>
      <c r="I613" s="196"/>
      <c r="J613" s="196"/>
      <c r="K613" s="196"/>
      <c r="L613" s="196"/>
    </row>
    <row r="614" spans="1:19" ht="15.75" customHeight="1" x14ac:dyDescent="0.2">
      <c r="A614" s="196"/>
      <c r="B614" s="196"/>
      <c r="C614" s="196"/>
      <c r="D614" s="196"/>
      <c r="E614" s="196"/>
      <c r="F614" s="196"/>
      <c r="G614" s="196"/>
      <c r="H614" s="196"/>
      <c r="I614" s="196"/>
      <c r="J614" s="196"/>
      <c r="K614" s="196"/>
      <c r="L614" s="196"/>
    </row>
    <row r="615" spans="1:19" ht="15.75" customHeight="1" x14ac:dyDescent="0.2">
      <c r="A615" s="196"/>
      <c r="B615" s="196"/>
      <c r="C615" s="196"/>
      <c r="D615" s="196"/>
      <c r="E615" s="196"/>
      <c r="F615" s="196"/>
      <c r="G615" s="196"/>
      <c r="H615" s="196"/>
      <c r="I615" s="196"/>
      <c r="J615" s="196"/>
      <c r="K615" s="196"/>
      <c r="L615" s="196"/>
    </row>
    <row r="616" spans="1:19" ht="15.75" customHeight="1" x14ac:dyDescent="0.2">
      <c r="A616" s="196" t="s">
        <v>73</v>
      </c>
      <c r="B616" s="196"/>
      <c r="C616" s="196"/>
      <c r="D616" s="196"/>
      <c r="E616" s="196"/>
      <c r="F616" s="196"/>
      <c r="G616" s="196"/>
      <c r="H616" s="196"/>
      <c r="I616" s="196"/>
      <c r="J616" s="196"/>
      <c r="K616" s="196"/>
      <c r="L616" s="196"/>
    </row>
    <row r="617" spans="1:19" ht="15.75" customHeight="1" x14ac:dyDescent="0.2">
      <c r="A617" s="196"/>
      <c r="B617" s="196"/>
      <c r="C617" s="196"/>
      <c r="D617" s="196"/>
      <c r="E617" s="196"/>
      <c r="F617" s="196"/>
      <c r="G617" s="196"/>
      <c r="H617" s="196"/>
      <c r="I617" s="196"/>
      <c r="J617" s="196"/>
      <c r="K617" s="196"/>
      <c r="L617" s="196"/>
    </row>
    <row r="618" spans="1:19" ht="15.75" customHeight="1" x14ac:dyDescent="0.2">
      <c r="A618" s="196" t="s">
        <v>225</v>
      </c>
      <c r="B618" s="196"/>
      <c r="C618" s="196"/>
      <c r="D618" s="196"/>
      <c r="E618" s="196"/>
      <c r="F618" s="196"/>
      <c r="G618" s="196"/>
      <c r="H618" s="196"/>
      <c r="I618" s="196"/>
      <c r="J618" s="196"/>
      <c r="K618" s="196"/>
      <c r="L618" s="196"/>
    </row>
    <row r="619" spans="1:19" ht="15.75" customHeight="1" x14ac:dyDescent="0.2">
      <c r="A619" s="196"/>
      <c r="B619" s="196"/>
      <c r="C619" s="196"/>
      <c r="D619" s="196"/>
      <c r="E619" s="196"/>
      <c r="F619" s="196"/>
      <c r="G619" s="196"/>
      <c r="H619" s="196"/>
      <c r="I619" s="196"/>
      <c r="J619" s="196"/>
      <c r="K619" s="196"/>
      <c r="L619" s="196"/>
    </row>
    <row r="620" spans="1:19" ht="15.75" customHeight="1" x14ac:dyDescent="0.2">
      <c r="A620" s="210" t="s">
        <v>222</v>
      </c>
      <c r="B620" s="210"/>
      <c r="C620" s="210"/>
      <c r="D620" s="210"/>
      <c r="E620" s="210"/>
      <c r="F620" s="210"/>
      <c r="G620" s="210"/>
      <c r="H620" s="210"/>
      <c r="I620" s="210"/>
      <c r="J620" s="210"/>
      <c r="K620" s="210"/>
      <c r="L620" s="210"/>
    </row>
    <row r="621" spans="1:19" ht="15.75" customHeight="1" x14ac:dyDescent="0.2">
      <c r="A621" s="211" t="s">
        <v>72</v>
      </c>
      <c r="B621" s="211"/>
      <c r="C621" s="211"/>
      <c r="D621" s="211"/>
      <c r="E621" s="211"/>
      <c r="F621" s="211"/>
      <c r="G621" s="211"/>
      <c r="H621" s="211"/>
      <c r="I621" s="211"/>
      <c r="J621" s="211"/>
      <c r="K621" s="211"/>
      <c r="L621" s="211"/>
    </row>
    <row r="622" spans="1:19" ht="15.75" customHeight="1" x14ac:dyDescent="0.2">
      <c r="A622" s="44"/>
      <c r="B622" s="14"/>
      <c r="C622" s="14"/>
      <c r="D622" s="13"/>
      <c r="E622" s="14"/>
      <c r="F622" s="13"/>
      <c r="G622" s="13"/>
      <c r="H622" s="12"/>
      <c r="I622" s="12"/>
      <c r="J622" s="12"/>
      <c r="K622" s="12"/>
      <c r="L622" s="12"/>
    </row>
    <row r="623" spans="1:19" ht="15.75" customHeight="1" x14ac:dyDescent="0.2">
      <c r="A623" s="193" t="s">
        <v>233</v>
      </c>
      <c r="B623" s="193"/>
      <c r="C623" s="14"/>
      <c r="D623" s="13"/>
      <c r="E623" s="14"/>
      <c r="F623" s="13"/>
      <c r="G623" s="13"/>
      <c r="H623" s="12"/>
      <c r="I623" s="12"/>
      <c r="J623" s="12"/>
      <c r="K623" s="12"/>
      <c r="L623" s="12"/>
    </row>
    <row r="626" spans="1:8" ht="15.75" customHeight="1" x14ac:dyDescent="0.2">
      <c r="H626" s="14"/>
    </row>
    <row r="627" spans="1:8" ht="15.75" customHeight="1" x14ac:dyDescent="0.2">
      <c r="H627" s="14"/>
    </row>
    <row r="628" spans="1:8" ht="15.75" customHeight="1" x14ac:dyDescent="0.2">
      <c r="H628" s="14"/>
    </row>
    <row r="629" spans="1:8" ht="15.75" customHeight="1" x14ac:dyDescent="0.2">
      <c r="H629" s="14"/>
    </row>
    <row r="630" spans="1:8" ht="15.75" customHeight="1" x14ac:dyDescent="0.2">
      <c r="H630" s="14"/>
    </row>
    <row r="631" spans="1:8" ht="15.75" customHeight="1" x14ac:dyDescent="0.2">
      <c r="H631" s="14"/>
    </row>
    <row r="632" spans="1:8" ht="15.75" customHeight="1" x14ac:dyDescent="0.2">
      <c r="H632" s="14"/>
    </row>
    <row r="633" spans="1:8" ht="15.75" customHeight="1" x14ac:dyDescent="0.2">
      <c r="H633" s="14"/>
    </row>
    <row r="634" spans="1:8" ht="15.75" customHeight="1" x14ac:dyDescent="0.2">
      <c r="H634" s="14"/>
    </row>
    <row r="635" spans="1:8" ht="15.75" customHeight="1" x14ac:dyDescent="0.2">
      <c r="A635" s="8"/>
      <c r="B635" s="8"/>
      <c r="C635" s="8"/>
      <c r="D635" s="8"/>
      <c r="E635" s="8"/>
      <c r="F635" s="8"/>
      <c r="G635" s="8"/>
      <c r="H635" s="14"/>
    </row>
    <row r="636" spans="1:8" ht="15.75" customHeight="1" x14ac:dyDescent="0.2">
      <c r="A636" s="19"/>
      <c r="B636" s="19"/>
      <c r="C636" s="19"/>
      <c r="D636" s="19"/>
      <c r="E636" s="19"/>
      <c r="F636" s="19"/>
      <c r="G636" s="19"/>
      <c r="H636" s="14"/>
    </row>
    <row r="637" spans="1:8" ht="15.75" customHeight="1" x14ac:dyDescent="0.2">
      <c r="A637" s="8"/>
      <c r="B637" s="8"/>
      <c r="C637" s="8"/>
      <c r="D637" s="8"/>
      <c r="E637" s="8"/>
      <c r="F637" s="8"/>
      <c r="G637" s="8"/>
      <c r="H637" s="14"/>
    </row>
    <row r="639" spans="1:8" ht="15.75" customHeight="1" x14ac:dyDescent="0.2">
      <c r="A639" s="8"/>
      <c r="B639" s="8"/>
      <c r="C639" s="8"/>
      <c r="D639" s="8"/>
      <c r="E639" s="8"/>
      <c r="F639" s="8"/>
      <c r="G639" s="8"/>
    </row>
    <row r="640" spans="1:8" ht="15.75" customHeight="1" x14ac:dyDescent="0.2">
      <c r="A640" s="8"/>
      <c r="B640" s="8"/>
      <c r="C640" s="8"/>
      <c r="D640" s="8"/>
      <c r="E640" s="8"/>
      <c r="F640" s="8"/>
      <c r="G640" s="8"/>
    </row>
    <row r="641" spans="1:7" ht="15.75" customHeight="1" x14ac:dyDescent="0.2">
      <c r="A641" s="8"/>
      <c r="B641" s="8"/>
      <c r="C641" s="8"/>
      <c r="D641" s="8"/>
      <c r="E641" s="8"/>
      <c r="F641" s="8"/>
      <c r="G641" s="8"/>
    </row>
    <row r="642" spans="1:7" ht="15.75" customHeight="1" x14ac:dyDescent="0.2">
      <c r="A642" s="8"/>
      <c r="B642" s="8"/>
      <c r="C642" s="8"/>
      <c r="D642" s="8"/>
      <c r="E642" s="8"/>
      <c r="F642" s="8"/>
      <c r="G642" s="8"/>
    </row>
    <row r="643" spans="1:7" ht="15.75" customHeight="1" x14ac:dyDescent="0.2">
      <c r="A643" s="8"/>
      <c r="B643" s="8"/>
      <c r="C643" s="8"/>
      <c r="D643" s="8"/>
      <c r="E643" s="8"/>
      <c r="F643" s="8"/>
      <c r="G643" s="8"/>
    </row>
    <row r="644" spans="1:7" ht="15.75" customHeight="1" x14ac:dyDescent="0.2">
      <c r="A644" s="8"/>
      <c r="B644" s="8"/>
      <c r="C644" s="8"/>
      <c r="D644" s="8"/>
      <c r="E644" s="8"/>
      <c r="F644" s="8"/>
      <c r="G644" s="8"/>
    </row>
    <row r="645" spans="1:7" ht="15.75" customHeight="1" x14ac:dyDescent="0.2">
      <c r="A645" s="8"/>
      <c r="B645" s="8"/>
      <c r="C645" s="8"/>
      <c r="D645" s="8"/>
      <c r="E645" s="8"/>
      <c r="F645" s="8"/>
      <c r="G645" s="8"/>
    </row>
    <row r="646" spans="1:7" ht="15.75" customHeight="1" x14ac:dyDescent="0.2">
      <c r="A646" s="8"/>
      <c r="B646" s="8"/>
      <c r="C646" s="8"/>
      <c r="D646" s="8"/>
      <c r="E646" s="8"/>
      <c r="F646" s="8"/>
      <c r="G646" s="8"/>
    </row>
    <row r="647" spans="1:7" ht="15.75" customHeight="1" x14ac:dyDescent="0.2">
      <c r="A647" s="8"/>
      <c r="B647" s="8"/>
      <c r="C647" s="8"/>
      <c r="D647" s="8"/>
      <c r="E647" s="8"/>
      <c r="F647" s="8"/>
      <c r="G647" s="8"/>
    </row>
    <row r="648" spans="1:7" ht="15.75" customHeight="1" x14ac:dyDescent="0.2">
      <c r="A648" s="8"/>
      <c r="B648" s="8"/>
      <c r="C648" s="8"/>
      <c r="D648" s="8"/>
      <c r="E648" s="8"/>
      <c r="F648" s="8"/>
      <c r="G648" s="8"/>
    </row>
    <row r="649" spans="1:7" ht="15.75" customHeight="1" x14ac:dyDescent="0.2">
      <c r="A649" s="8"/>
      <c r="B649" s="8"/>
      <c r="C649" s="8"/>
      <c r="D649" s="8"/>
      <c r="E649" s="8"/>
      <c r="F649" s="8"/>
      <c r="G649" s="8"/>
    </row>
    <row r="650" spans="1:7" ht="15.75" customHeight="1" x14ac:dyDescent="0.2">
      <c r="A650" s="8"/>
      <c r="B650" s="8"/>
      <c r="C650" s="8"/>
      <c r="D650" s="8"/>
      <c r="E650" s="8"/>
      <c r="F650" s="8"/>
      <c r="G650" s="8"/>
    </row>
    <row r="651" spans="1:7" ht="15.75" customHeight="1" x14ac:dyDescent="0.2">
      <c r="A651" s="19"/>
      <c r="B651" s="19"/>
      <c r="C651" s="19"/>
      <c r="D651" s="19"/>
      <c r="E651" s="19"/>
      <c r="F651" s="19"/>
      <c r="G651" s="19"/>
    </row>
    <row r="652" spans="1:7" ht="15.75" customHeight="1" x14ac:dyDescent="0.2">
      <c r="A652" s="8"/>
      <c r="B652" s="8"/>
      <c r="C652" s="8"/>
      <c r="D652" s="8"/>
      <c r="E652" s="8"/>
      <c r="F652" s="8"/>
      <c r="G652" s="8"/>
    </row>
    <row r="665" spans="1:7" ht="15.75" customHeight="1" x14ac:dyDescent="0.2">
      <c r="A665" s="8"/>
      <c r="B665" s="8"/>
      <c r="C665" s="8"/>
      <c r="D665" s="8"/>
      <c r="E665" s="8"/>
      <c r="F665" s="8"/>
      <c r="G665" s="8"/>
    </row>
    <row r="666" spans="1:7" ht="15.75" customHeight="1" x14ac:dyDescent="0.2">
      <c r="A666" s="19"/>
      <c r="B666" s="19"/>
      <c r="C666" s="19"/>
      <c r="D666" s="19"/>
      <c r="E666" s="19"/>
      <c r="F666" s="19"/>
      <c r="G666" s="19"/>
    </row>
    <row r="667" spans="1:7" ht="15.75" customHeight="1" x14ac:dyDescent="0.2">
      <c r="A667" s="8"/>
      <c r="B667" s="8"/>
      <c r="C667" s="8"/>
      <c r="D667" s="8"/>
      <c r="E667" s="8"/>
      <c r="F667" s="8"/>
      <c r="G667" s="8"/>
    </row>
    <row r="680" spans="1:7" ht="15.75" customHeight="1" x14ac:dyDescent="0.2">
      <c r="A680" s="8"/>
      <c r="B680" s="8"/>
      <c r="C680" s="8"/>
      <c r="D680" s="8"/>
      <c r="E680" s="8"/>
      <c r="F680" s="8"/>
      <c r="G680" s="8"/>
    </row>
    <row r="681" spans="1:7" ht="15.75" customHeight="1" x14ac:dyDescent="0.2">
      <c r="A681" s="8"/>
      <c r="B681" s="8"/>
      <c r="C681" s="8"/>
      <c r="D681" s="8"/>
      <c r="E681" s="8"/>
      <c r="F681" s="8"/>
      <c r="G681" s="8"/>
    </row>
    <row r="682" spans="1:7" ht="15.75" customHeight="1" x14ac:dyDescent="0.2">
      <c r="A682" s="8"/>
      <c r="B682" s="8"/>
      <c r="C682" s="8"/>
      <c r="D682" s="8"/>
      <c r="E682" s="8"/>
      <c r="F682" s="8"/>
      <c r="G682" s="8"/>
    </row>
    <row r="683" spans="1:7" ht="15.75" customHeight="1" x14ac:dyDescent="0.2">
      <c r="A683" s="8"/>
      <c r="B683" s="8"/>
      <c r="C683" s="8"/>
      <c r="D683" s="8"/>
      <c r="E683" s="8"/>
      <c r="F683" s="8"/>
      <c r="G683" s="8"/>
    </row>
    <row r="684" spans="1:7" ht="15.75" customHeight="1" x14ac:dyDescent="0.2">
      <c r="A684" s="8"/>
      <c r="B684" s="8"/>
      <c r="C684" s="8"/>
      <c r="D684" s="8"/>
      <c r="E684" s="8"/>
      <c r="F684" s="8"/>
      <c r="G684" s="8"/>
    </row>
    <row r="685" spans="1:7" ht="15.75" customHeight="1" x14ac:dyDescent="0.2">
      <c r="A685" s="8"/>
      <c r="B685" s="8"/>
      <c r="C685" s="8"/>
      <c r="D685" s="8"/>
      <c r="E685" s="8"/>
      <c r="F685" s="8"/>
      <c r="G685" s="8"/>
    </row>
    <row r="686" spans="1:7" ht="15.75" customHeight="1" x14ac:dyDescent="0.2">
      <c r="A686" s="8"/>
      <c r="B686" s="8"/>
      <c r="C686" s="8"/>
      <c r="D686" s="8"/>
      <c r="E686" s="8"/>
      <c r="F686" s="8"/>
      <c r="G686" s="8"/>
    </row>
    <row r="687" spans="1:7" ht="15.75" customHeight="1" x14ac:dyDescent="0.2">
      <c r="A687" s="8"/>
      <c r="B687" s="8"/>
      <c r="C687" s="8"/>
      <c r="D687" s="8"/>
      <c r="E687" s="8"/>
      <c r="F687" s="8"/>
      <c r="G687" s="8"/>
    </row>
    <row r="688" spans="1:7" ht="15.75" customHeight="1" x14ac:dyDescent="0.2">
      <c r="A688" s="8"/>
      <c r="B688" s="8"/>
      <c r="C688" s="8"/>
      <c r="D688" s="8"/>
      <c r="E688" s="8"/>
      <c r="F688" s="8"/>
      <c r="G688" s="8"/>
    </row>
    <row r="689" spans="1:7" ht="15.75" customHeight="1" x14ac:dyDescent="0.2">
      <c r="A689" s="8"/>
      <c r="B689" s="8"/>
      <c r="C689" s="8"/>
      <c r="D689" s="8"/>
      <c r="E689" s="8"/>
      <c r="F689" s="8"/>
      <c r="G689" s="8"/>
    </row>
    <row r="690" spans="1:7" ht="15.75" customHeight="1" x14ac:dyDescent="0.2">
      <c r="A690" s="8"/>
      <c r="B690" s="8"/>
      <c r="C690" s="8"/>
      <c r="D690" s="8"/>
      <c r="E690" s="8"/>
      <c r="F690" s="8"/>
      <c r="G690" s="8"/>
    </row>
    <row r="691" spans="1:7" ht="15.75" customHeight="1" x14ac:dyDescent="0.2">
      <c r="A691" s="8"/>
      <c r="B691" s="8"/>
      <c r="C691" s="8"/>
      <c r="D691" s="8"/>
      <c r="E691" s="8"/>
      <c r="F691" s="8"/>
      <c r="G691" s="8"/>
    </row>
    <row r="692" spans="1:7" ht="15.75" customHeight="1" x14ac:dyDescent="0.2">
      <c r="A692" s="8"/>
      <c r="B692" s="8"/>
      <c r="C692" s="8"/>
      <c r="D692" s="8"/>
      <c r="E692" s="8"/>
      <c r="F692" s="8"/>
      <c r="G692" s="8"/>
    </row>
    <row r="693" spans="1:7" ht="15.75" customHeight="1" x14ac:dyDescent="0.2">
      <c r="A693" s="8"/>
      <c r="B693" s="8"/>
      <c r="C693" s="8"/>
      <c r="D693" s="8"/>
      <c r="E693" s="8"/>
      <c r="F693" s="8"/>
      <c r="G693" s="8"/>
    </row>
    <row r="694" spans="1:7" ht="15.75" customHeight="1" x14ac:dyDescent="0.2">
      <c r="A694" s="8"/>
      <c r="B694" s="8"/>
      <c r="C694" s="8"/>
      <c r="D694" s="8"/>
      <c r="E694" s="8"/>
      <c r="F694" s="8"/>
      <c r="G694" s="8"/>
    </row>
    <row r="695" spans="1:7" ht="15.75" customHeight="1" x14ac:dyDescent="0.2">
      <c r="A695" s="8"/>
      <c r="B695" s="8"/>
      <c r="C695" s="8"/>
      <c r="D695" s="8"/>
      <c r="E695" s="8"/>
      <c r="F695" s="8"/>
      <c r="G695" s="8"/>
    </row>
    <row r="696" spans="1:7" ht="15.75" customHeight="1" x14ac:dyDescent="0.2">
      <c r="A696" s="19"/>
      <c r="B696" s="19"/>
      <c r="C696" s="19"/>
      <c r="D696" s="19"/>
      <c r="E696" s="19"/>
      <c r="F696" s="19"/>
      <c r="G696" s="19"/>
    </row>
    <row r="697" spans="1:7" ht="15.75" customHeight="1" x14ac:dyDescent="0.2">
      <c r="A697" s="8"/>
      <c r="B697" s="8"/>
      <c r="C697" s="8"/>
      <c r="D697" s="8"/>
      <c r="E697" s="8"/>
      <c r="F697" s="8"/>
      <c r="G697" s="8"/>
    </row>
    <row r="710" spans="1:7" ht="15.75" customHeight="1" x14ac:dyDescent="0.2">
      <c r="A710" s="8"/>
      <c r="B710" s="8"/>
      <c r="C710" s="8"/>
      <c r="D710" s="8"/>
      <c r="E710" s="8"/>
      <c r="F710" s="8"/>
      <c r="G710" s="8"/>
    </row>
    <row r="711" spans="1:7" ht="15.75" customHeight="1" x14ac:dyDescent="0.2">
      <c r="A711" s="19"/>
      <c r="B711" s="19"/>
      <c r="C711" s="19"/>
      <c r="D711" s="19"/>
      <c r="E711" s="19"/>
      <c r="F711" s="19"/>
      <c r="G711" s="19"/>
    </row>
    <row r="712" spans="1:7" ht="15.75" customHeight="1" x14ac:dyDescent="0.2">
      <c r="A712" s="8"/>
      <c r="B712" s="8"/>
      <c r="C712" s="8"/>
      <c r="D712" s="8"/>
      <c r="E712" s="8"/>
      <c r="F712" s="8"/>
      <c r="G712" s="8"/>
    </row>
    <row r="725" spans="1:7" ht="15.75" customHeight="1" x14ac:dyDescent="0.2">
      <c r="A725" s="8"/>
      <c r="B725" s="8"/>
      <c r="C725" s="8"/>
      <c r="D725" s="8"/>
      <c r="E725" s="8"/>
      <c r="F725" s="8"/>
      <c r="G725" s="8"/>
    </row>
    <row r="726" spans="1:7" ht="15.75" customHeight="1" x14ac:dyDescent="0.2">
      <c r="A726" s="19"/>
      <c r="B726" s="19"/>
      <c r="C726" s="19"/>
      <c r="D726" s="19"/>
      <c r="E726" s="19"/>
      <c r="F726" s="19"/>
      <c r="G726" s="19"/>
    </row>
    <row r="727" spans="1:7" ht="15.75" customHeight="1" x14ac:dyDescent="0.2">
      <c r="A727" s="8"/>
      <c r="B727" s="8"/>
      <c r="C727" s="8"/>
      <c r="D727" s="8"/>
      <c r="E727" s="8"/>
      <c r="F727" s="8"/>
      <c r="G727" s="8"/>
    </row>
    <row r="740" spans="1:7" ht="15.75" customHeight="1" x14ac:dyDescent="0.2">
      <c r="A740" s="8"/>
      <c r="B740" s="8"/>
      <c r="C740" s="8"/>
      <c r="D740" s="8"/>
      <c r="E740" s="8"/>
      <c r="F740" s="8"/>
      <c r="G740" s="8"/>
    </row>
    <row r="741" spans="1:7" ht="15.75" customHeight="1" x14ac:dyDescent="0.2">
      <c r="A741" s="19"/>
      <c r="B741" s="19"/>
      <c r="C741" s="19"/>
      <c r="D741" s="19"/>
      <c r="E741" s="19"/>
      <c r="F741" s="19"/>
      <c r="G741" s="19"/>
    </row>
    <row r="742" spans="1:7" ht="15.75" customHeight="1" x14ac:dyDescent="0.2">
      <c r="A742" s="8"/>
      <c r="B742" s="8"/>
      <c r="C742" s="8"/>
      <c r="D742" s="8"/>
      <c r="E742" s="8"/>
      <c r="F742" s="8"/>
      <c r="G742" s="8"/>
    </row>
    <row r="755" spans="1:7" ht="15.75" customHeight="1" x14ac:dyDescent="0.2">
      <c r="A755" s="8"/>
      <c r="B755" s="8"/>
      <c r="C755" s="8"/>
      <c r="D755" s="8"/>
      <c r="E755" s="8"/>
      <c r="F755" s="8"/>
      <c r="G755" s="8"/>
    </row>
    <row r="756" spans="1:7" ht="15.75" customHeight="1" x14ac:dyDescent="0.2">
      <c r="A756" s="8"/>
      <c r="B756" s="8"/>
      <c r="C756" s="8"/>
      <c r="D756" s="8"/>
      <c r="E756" s="8"/>
      <c r="F756" s="8"/>
      <c r="G756" s="8"/>
    </row>
    <row r="757" spans="1:7" ht="15.75" customHeight="1" x14ac:dyDescent="0.2">
      <c r="A757" s="8"/>
      <c r="B757" s="8"/>
      <c r="C757" s="8"/>
      <c r="D757" s="8"/>
      <c r="E757" s="8"/>
      <c r="F757" s="8"/>
      <c r="G757" s="8"/>
    </row>
    <row r="758" spans="1:7" ht="15.75" customHeight="1" x14ac:dyDescent="0.2">
      <c r="A758" s="8"/>
      <c r="B758" s="8"/>
      <c r="C758" s="8"/>
      <c r="D758" s="8"/>
      <c r="E758" s="8"/>
      <c r="F758" s="8"/>
      <c r="G758" s="8"/>
    </row>
    <row r="759" spans="1:7" ht="15.75" customHeight="1" x14ac:dyDescent="0.2">
      <c r="A759" s="8"/>
      <c r="B759" s="8"/>
      <c r="C759" s="8"/>
      <c r="D759" s="8"/>
      <c r="E759" s="8"/>
      <c r="F759" s="8"/>
      <c r="G759" s="8"/>
    </row>
    <row r="760" spans="1:7" ht="15.75" customHeight="1" x14ac:dyDescent="0.2">
      <c r="A760" s="8"/>
      <c r="B760" s="8"/>
      <c r="C760" s="8"/>
      <c r="D760" s="8"/>
      <c r="E760" s="8"/>
      <c r="F760" s="8"/>
      <c r="G760" s="8"/>
    </row>
    <row r="761" spans="1:7" ht="15.75" customHeight="1" x14ac:dyDescent="0.2">
      <c r="A761" s="8"/>
      <c r="B761" s="8"/>
      <c r="C761" s="8"/>
      <c r="D761" s="8"/>
      <c r="E761" s="8"/>
      <c r="F761" s="8"/>
      <c r="G761" s="8"/>
    </row>
    <row r="762" spans="1:7" ht="15.75" customHeight="1" x14ac:dyDescent="0.2">
      <c r="A762" s="8"/>
      <c r="B762" s="8"/>
      <c r="C762" s="8"/>
      <c r="D762" s="8"/>
      <c r="E762" s="8"/>
      <c r="F762" s="8"/>
      <c r="G762" s="8"/>
    </row>
    <row r="763" spans="1:7" ht="15.75" customHeight="1" x14ac:dyDescent="0.2">
      <c r="A763" s="8"/>
      <c r="B763" s="8"/>
      <c r="C763" s="8"/>
      <c r="D763" s="8"/>
      <c r="E763" s="8"/>
      <c r="F763" s="8"/>
      <c r="G763" s="8"/>
    </row>
    <row r="764" spans="1:7" ht="15.75" customHeight="1" x14ac:dyDescent="0.2">
      <c r="A764" s="8"/>
      <c r="B764" s="8"/>
      <c r="C764" s="8"/>
      <c r="D764" s="8"/>
      <c r="E764" s="8"/>
      <c r="F764" s="8"/>
      <c r="G764" s="8"/>
    </row>
    <row r="765" spans="1:7" ht="15.75" customHeight="1" x14ac:dyDescent="0.2">
      <c r="A765" s="8"/>
      <c r="B765" s="8"/>
      <c r="C765" s="8"/>
      <c r="D765" s="8"/>
      <c r="E765" s="8"/>
      <c r="F765" s="8"/>
      <c r="G765" s="8"/>
    </row>
    <row r="766" spans="1:7" ht="15.75" customHeight="1" x14ac:dyDescent="0.2">
      <c r="A766" s="8"/>
      <c r="B766" s="8"/>
      <c r="C766" s="8"/>
      <c r="D766" s="8"/>
      <c r="E766" s="8"/>
      <c r="F766" s="8"/>
      <c r="G766" s="8"/>
    </row>
    <row r="767" spans="1:7" ht="15.75" customHeight="1" x14ac:dyDescent="0.2">
      <c r="A767" s="8"/>
      <c r="B767" s="8"/>
      <c r="C767" s="8"/>
      <c r="D767" s="8"/>
      <c r="E767" s="8"/>
      <c r="F767" s="8"/>
      <c r="G767" s="8"/>
    </row>
    <row r="768" spans="1:7" ht="15.75" customHeight="1" x14ac:dyDescent="0.2">
      <c r="A768" s="8"/>
      <c r="B768" s="8"/>
      <c r="C768" s="8"/>
      <c r="D768" s="8"/>
      <c r="E768" s="8"/>
      <c r="F768" s="8"/>
      <c r="G768" s="8"/>
    </row>
    <row r="769" spans="1:7" ht="15.75" customHeight="1" x14ac:dyDescent="0.2">
      <c r="A769" s="8"/>
      <c r="B769" s="8"/>
      <c r="C769" s="8"/>
      <c r="D769" s="8"/>
      <c r="E769" s="8"/>
      <c r="F769" s="8"/>
      <c r="G769" s="8"/>
    </row>
    <row r="770" spans="1:7" ht="15.75" customHeight="1" x14ac:dyDescent="0.2">
      <c r="A770" s="8"/>
      <c r="B770" s="8"/>
      <c r="C770" s="8"/>
      <c r="D770" s="8"/>
      <c r="E770" s="8"/>
      <c r="F770" s="8"/>
      <c r="G770" s="8"/>
    </row>
    <row r="771" spans="1:7" ht="15.75" customHeight="1" x14ac:dyDescent="0.2">
      <c r="A771" s="8"/>
      <c r="B771" s="8"/>
      <c r="C771" s="8"/>
      <c r="D771" s="8"/>
      <c r="E771" s="8"/>
      <c r="F771" s="8"/>
      <c r="G771" s="8"/>
    </row>
    <row r="772" spans="1:7" ht="15.75" customHeight="1" x14ac:dyDescent="0.2">
      <c r="A772" s="8"/>
      <c r="B772" s="8"/>
      <c r="C772" s="8"/>
      <c r="D772" s="8"/>
      <c r="E772" s="8"/>
      <c r="F772" s="8"/>
      <c r="G772" s="8"/>
    </row>
    <row r="773" spans="1:7" ht="15.75" customHeight="1" x14ac:dyDescent="0.2">
      <c r="A773" s="8"/>
      <c r="B773" s="8"/>
      <c r="C773" s="8"/>
      <c r="D773" s="8"/>
      <c r="E773" s="8"/>
      <c r="F773" s="8"/>
      <c r="G773" s="8"/>
    </row>
    <row r="774" spans="1:7" ht="15.75" customHeight="1" x14ac:dyDescent="0.2">
      <c r="A774" s="8"/>
      <c r="B774" s="8"/>
      <c r="C774" s="8"/>
      <c r="D774" s="8"/>
      <c r="E774" s="8"/>
      <c r="F774" s="8"/>
      <c r="G774" s="8"/>
    </row>
    <row r="775" spans="1:7" ht="15.75" customHeight="1" x14ac:dyDescent="0.2">
      <c r="A775" s="8"/>
      <c r="B775" s="8"/>
      <c r="C775" s="8"/>
      <c r="D775" s="8"/>
      <c r="E775" s="8"/>
      <c r="F775" s="8"/>
      <c r="G775" s="8"/>
    </row>
    <row r="776" spans="1:7" ht="15.75" customHeight="1" x14ac:dyDescent="0.2">
      <c r="A776" s="8"/>
      <c r="B776" s="8"/>
      <c r="C776" s="8"/>
      <c r="D776" s="8"/>
      <c r="E776" s="8"/>
      <c r="F776" s="8"/>
      <c r="G776" s="8"/>
    </row>
    <row r="777" spans="1:7" ht="15.75" customHeight="1" x14ac:dyDescent="0.2">
      <c r="A777" s="8"/>
      <c r="B777" s="8"/>
      <c r="C777" s="8"/>
      <c r="D777" s="8"/>
      <c r="E777" s="8"/>
      <c r="F777" s="8"/>
      <c r="G777" s="8"/>
    </row>
    <row r="778" spans="1:7" ht="15.75" customHeight="1" x14ac:dyDescent="0.2">
      <c r="A778" s="8"/>
      <c r="B778" s="8"/>
      <c r="C778" s="8"/>
      <c r="D778" s="8"/>
      <c r="E778" s="8"/>
      <c r="F778" s="8"/>
      <c r="G778" s="8"/>
    </row>
    <row r="779" spans="1:7" ht="15.75" customHeight="1" x14ac:dyDescent="0.2">
      <c r="A779" s="8"/>
      <c r="B779" s="8"/>
      <c r="C779" s="8"/>
      <c r="D779" s="8"/>
      <c r="E779" s="8"/>
      <c r="F779" s="8"/>
      <c r="G779" s="8"/>
    </row>
    <row r="780" spans="1:7" ht="15.75" customHeight="1" x14ac:dyDescent="0.2">
      <c r="A780" s="8"/>
      <c r="B780" s="8"/>
      <c r="C780" s="8"/>
      <c r="D780" s="8"/>
      <c r="E780" s="8"/>
      <c r="F780" s="8"/>
      <c r="G780" s="8"/>
    </row>
    <row r="781" spans="1:7" ht="15.75" customHeight="1" x14ac:dyDescent="0.2">
      <c r="A781" s="8"/>
      <c r="B781" s="8"/>
      <c r="C781" s="8"/>
      <c r="D781" s="8"/>
      <c r="E781" s="8"/>
      <c r="F781" s="8"/>
      <c r="G781" s="8"/>
    </row>
    <row r="782" spans="1:7" ht="15.75" customHeight="1" x14ac:dyDescent="0.2">
      <c r="A782" s="8"/>
      <c r="B782" s="8"/>
      <c r="C782" s="8"/>
      <c r="D782" s="8"/>
      <c r="E782" s="8"/>
      <c r="F782" s="8"/>
      <c r="G782" s="8"/>
    </row>
    <row r="783" spans="1:7" ht="15.75" customHeight="1" x14ac:dyDescent="0.2">
      <c r="A783" s="8"/>
      <c r="B783" s="8"/>
      <c r="C783" s="8"/>
      <c r="D783" s="8"/>
      <c r="E783" s="8"/>
      <c r="F783" s="8"/>
      <c r="G783" s="8"/>
    </row>
    <row r="784" spans="1:7" ht="15.75" customHeight="1" x14ac:dyDescent="0.2">
      <c r="A784" s="8"/>
      <c r="B784" s="8"/>
      <c r="C784" s="8"/>
      <c r="D784" s="8"/>
      <c r="E784" s="8"/>
      <c r="F784" s="8"/>
      <c r="G784" s="8"/>
    </row>
    <row r="785" spans="1:7" ht="15.75" customHeight="1" x14ac:dyDescent="0.2">
      <c r="A785" s="8"/>
      <c r="B785" s="8"/>
      <c r="C785" s="8"/>
      <c r="D785" s="8"/>
      <c r="E785" s="8"/>
      <c r="F785" s="8"/>
      <c r="G785" s="8"/>
    </row>
    <row r="786" spans="1:7" ht="15.75" customHeight="1" x14ac:dyDescent="0.2">
      <c r="A786" s="8"/>
      <c r="B786" s="8"/>
      <c r="C786" s="8"/>
      <c r="D786" s="8"/>
      <c r="E786" s="8"/>
      <c r="F786" s="8"/>
      <c r="G786" s="8"/>
    </row>
    <row r="787" spans="1:7" ht="15.75" customHeight="1" x14ac:dyDescent="0.2">
      <c r="A787" s="8"/>
      <c r="B787" s="8"/>
      <c r="C787" s="8"/>
      <c r="D787" s="8"/>
      <c r="E787" s="8"/>
      <c r="F787" s="8"/>
      <c r="G787" s="8"/>
    </row>
    <row r="788" spans="1:7" ht="15.75" customHeight="1" x14ac:dyDescent="0.2">
      <c r="A788" s="8"/>
      <c r="B788" s="8"/>
      <c r="C788" s="8"/>
      <c r="D788" s="8"/>
      <c r="E788" s="8"/>
      <c r="F788" s="8"/>
      <c r="G788" s="8"/>
    </row>
    <row r="789" spans="1:7" ht="15.75" customHeight="1" x14ac:dyDescent="0.2">
      <c r="A789" s="8"/>
      <c r="B789" s="8"/>
      <c r="C789" s="8"/>
      <c r="D789" s="8"/>
      <c r="E789" s="8"/>
      <c r="F789" s="8"/>
      <c r="G789" s="8"/>
    </row>
    <row r="790" spans="1:7" ht="15.75" customHeight="1" x14ac:dyDescent="0.2">
      <c r="A790" s="8"/>
      <c r="B790" s="8"/>
      <c r="C790" s="8"/>
      <c r="D790" s="8"/>
      <c r="E790" s="8"/>
      <c r="F790" s="8"/>
      <c r="G790" s="8"/>
    </row>
    <row r="791" spans="1:7" ht="15.75" customHeight="1" x14ac:dyDescent="0.2">
      <c r="A791" s="8"/>
      <c r="B791" s="8"/>
      <c r="C791" s="8"/>
      <c r="D791" s="8"/>
      <c r="E791" s="8"/>
      <c r="F791" s="8"/>
      <c r="G791" s="8"/>
    </row>
    <row r="792" spans="1:7" ht="15.75" customHeight="1" x14ac:dyDescent="0.2">
      <c r="A792" s="8"/>
      <c r="B792" s="8"/>
      <c r="C792" s="8"/>
      <c r="D792" s="8"/>
      <c r="E792" s="8"/>
      <c r="F792" s="8"/>
      <c r="G792" s="8"/>
    </row>
    <row r="793" spans="1:7" ht="15.75" customHeight="1" x14ac:dyDescent="0.2">
      <c r="A793" s="8"/>
      <c r="B793" s="8"/>
      <c r="C793" s="8"/>
      <c r="D793" s="8"/>
      <c r="E793" s="8"/>
      <c r="F793" s="8"/>
      <c r="G793" s="8"/>
    </row>
    <row r="794" spans="1:7" ht="15.75" customHeight="1" x14ac:dyDescent="0.2">
      <c r="A794" s="8"/>
      <c r="B794" s="8"/>
      <c r="C794" s="8"/>
      <c r="D794" s="8"/>
      <c r="E794" s="8"/>
      <c r="F794" s="8"/>
      <c r="G794" s="8"/>
    </row>
    <row r="795" spans="1:7" ht="15.75" customHeight="1" x14ac:dyDescent="0.2">
      <c r="A795" s="8"/>
      <c r="B795" s="8"/>
      <c r="C795" s="8"/>
      <c r="D795" s="8"/>
      <c r="E795" s="8"/>
      <c r="F795" s="8"/>
      <c r="G795" s="8"/>
    </row>
    <row r="796" spans="1:7" ht="15.75" customHeight="1" x14ac:dyDescent="0.2">
      <c r="A796" s="8"/>
      <c r="B796" s="8"/>
      <c r="C796" s="8"/>
      <c r="D796" s="8"/>
      <c r="E796" s="8"/>
      <c r="F796" s="8"/>
      <c r="G796" s="8"/>
    </row>
    <row r="797" spans="1:7" ht="15.75" customHeight="1" x14ac:dyDescent="0.2">
      <c r="A797" s="8"/>
      <c r="B797" s="8"/>
      <c r="C797" s="8"/>
      <c r="D797" s="8"/>
      <c r="E797" s="8"/>
      <c r="F797" s="8"/>
      <c r="G797" s="8"/>
    </row>
    <row r="798" spans="1:7" ht="15.75" customHeight="1" x14ac:dyDescent="0.2">
      <c r="A798" s="8"/>
      <c r="B798" s="8"/>
      <c r="C798" s="8"/>
      <c r="D798" s="8"/>
      <c r="E798" s="8"/>
      <c r="F798" s="8"/>
      <c r="G798" s="8"/>
    </row>
    <row r="799" spans="1:7" ht="15.75" customHeight="1" x14ac:dyDescent="0.2">
      <c r="A799" s="8"/>
      <c r="B799" s="8"/>
      <c r="C799" s="8"/>
      <c r="D799" s="8"/>
      <c r="E799" s="8"/>
      <c r="F799" s="8"/>
      <c r="G799" s="8"/>
    </row>
    <row r="800" spans="1:7" ht="15.75" customHeight="1" x14ac:dyDescent="0.2">
      <c r="A800" s="8"/>
      <c r="B800" s="8"/>
      <c r="C800" s="8"/>
      <c r="D800" s="8"/>
      <c r="E800" s="8"/>
      <c r="F800" s="8"/>
      <c r="G800" s="8"/>
    </row>
    <row r="801" spans="1:7" ht="15.75" customHeight="1" x14ac:dyDescent="0.2">
      <c r="A801" s="8"/>
      <c r="B801" s="8"/>
      <c r="C801" s="8"/>
      <c r="D801" s="8"/>
      <c r="E801" s="8"/>
      <c r="F801" s="8"/>
      <c r="G801" s="8"/>
    </row>
    <row r="802" spans="1:7" ht="15.75" customHeight="1" x14ac:dyDescent="0.2">
      <c r="A802" s="8"/>
      <c r="B802" s="8"/>
      <c r="C802" s="8"/>
      <c r="D802" s="8"/>
      <c r="E802" s="8"/>
      <c r="F802" s="8"/>
      <c r="G802" s="8"/>
    </row>
    <row r="803" spans="1:7" ht="15.75" customHeight="1" x14ac:dyDescent="0.2">
      <c r="A803" s="8"/>
      <c r="B803" s="8"/>
      <c r="C803" s="8"/>
      <c r="D803" s="8"/>
      <c r="E803" s="8"/>
      <c r="F803" s="8"/>
      <c r="G803" s="8"/>
    </row>
    <row r="804" spans="1:7" ht="15.75" customHeight="1" x14ac:dyDescent="0.2">
      <c r="A804" s="8"/>
      <c r="B804" s="8"/>
      <c r="C804" s="8"/>
      <c r="D804" s="8"/>
      <c r="E804" s="8"/>
      <c r="F804" s="8"/>
      <c r="G804" s="8"/>
    </row>
    <row r="805" spans="1:7" ht="15.75" customHeight="1" x14ac:dyDescent="0.2">
      <c r="A805" s="8"/>
      <c r="B805" s="8"/>
      <c r="C805" s="8"/>
      <c r="D805" s="8"/>
      <c r="E805" s="8"/>
      <c r="F805" s="8"/>
      <c r="G805" s="8"/>
    </row>
    <row r="806" spans="1:7" ht="15.75" customHeight="1" x14ac:dyDescent="0.2">
      <c r="A806" s="8"/>
      <c r="B806" s="8"/>
      <c r="C806" s="8"/>
      <c r="D806" s="8"/>
      <c r="E806" s="8"/>
      <c r="F806" s="8"/>
      <c r="G806" s="8"/>
    </row>
    <row r="807" spans="1:7" ht="15.75" customHeight="1" x14ac:dyDescent="0.2">
      <c r="A807" s="8"/>
      <c r="B807" s="8"/>
      <c r="C807" s="8"/>
      <c r="D807" s="8"/>
      <c r="E807" s="8"/>
      <c r="F807" s="8"/>
      <c r="G807" s="8"/>
    </row>
    <row r="808" spans="1:7" ht="15.75" customHeight="1" x14ac:dyDescent="0.2">
      <c r="A808" s="8"/>
      <c r="B808" s="8"/>
      <c r="C808" s="8"/>
      <c r="D808" s="8"/>
      <c r="E808" s="8"/>
      <c r="F808" s="8"/>
      <c r="G808" s="8"/>
    </row>
    <row r="809" spans="1:7" ht="15.75" customHeight="1" x14ac:dyDescent="0.2">
      <c r="A809" s="8"/>
      <c r="B809" s="8"/>
      <c r="C809" s="8"/>
      <c r="D809" s="8"/>
      <c r="E809" s="8"/>
      <c r="F809" s="8"/>
      <c r="G809" s="8"/>
    </row>
    <row r="810" spans="1:7" ht="15.75" customHeight="1" x14ac:dyDescent="0.2">
      <c r="A810" s="8"/>
      <c r="B810" s="8"/>
      <c r="C810" s="8"/>
      <c r="D810" s="8"/>
      <c r="E810" s="8"/>
      <c r="F810" s="8"/>
      <c r="G810" s="8"/>
    </row>
    <row r="811" spans="1:7" ht="15.75" customHeight="1" x14ac:dyDescent="0.2">
      <c r="A811" s="8"/>
      <c r="B811" s="8"/>
      <c r="C811" s="8"/>
      <c r="D811" s="8"/>
      <c r="E811" s="8"/>
      <c r="F811" s="8"/>
      <c r="G811" s="8"/>
    </row>
    <row r="812" spans="1:7" ht="15.75" customHeight="1" x14ac:dyDescent="0.2">
      <c r="A812" s="8"/>
      <c r="B812" s="8"/>
      <c r="C812" s="8"/>
      <c r="D812" s="8"/>
      <c r="E812" s="8"/>
      <c r="F812" s="8"/>
      <c r="G812" s="8"/>
    </row>
    <row r="813" spans="1:7" ht="15.75" customHeight="1" x14ac:dyDescent="0.2">
      <c r="A813" s="8"/>
      <c r="B813" s="8"/>
      <c r="C813" s="8"/>
      <c r="D813" s="8"/>
      <c r="E813" s="8"/>
      <c r="F813" s="8"/>
      <c r="G813" s="8"/>
    </row>
    <row r="814" spans="1:7" ht="15.75" customHeight="1" x14ac:dyDescent="0.2">
      <c r="A814" s="8"/>
      <c r="B814" s="8"/>
      <c r="C814" s="8"/>
      <c r="D814" s="8"/>
      <c r="E814" s="8"/>
      <c r="F814" s="8"/>
      <c r="G814" s="8"/>
    </row>
    <row r="815" spans="1:7" ht="15.75" customHeight="1" x14ac:dyDescent="0.2">
      <c r="A815" s="8"/>
      <c r="B815" s="8"/>
      <c r="C815" s="8"/>
      <c r="D815" s="8"/>
      <c r="E815" s="8"/>
      <c r="F815" s="8"/>
      <c r="G815" s="8"/>
    </row>
    <row r="816" spans="1:7" ht="15.75" customHeight="1" x14ac:dyDescent="0.2">
      <c r="A816" s="19"/>
      <c r="B816" s="19"/>
      <c r="C816" s="19"/>
      <c r="D816" s="19"/>
      <c r="E816" s="19"/>
      <c r="F816" s="19"/>
      <c r="G816" s="19"/>
    </row>
    <row r="817" spans="1:7" ht="15.75" customHeight="1" x14ac:dyDescent="0.2">
      <c r="A817" s="8"/>
      <c r="B817" s="8"/>
      <c r="C817" s="8"/>
      <c r="D817" s="8"/>
      <c r="E817" s="8"/>
      <c r="F817" s="8"/>
      <c r="G817" s="8"/>
    </row>
    <row r="830" spans="1:7" ht="15.75" customHeight="1" x14ac:dyDescent="0.2">
      <c r="A830" s="8"/>
      <c r="B830" s="8"/>
      <c r="C830" s="8"/>
      <c r="D830" s="8"/>
      <c r="E830" s="8"/>
      <c r="F830" s="8"/>
      <c r="G830" s="8"/>
    </row>
    <row r="831" spans="1:7" ht="15.75" customHeight="1" x14ac:dyDescent="0.2">
      <c r="A831" s="8"/>
      <c r="B831" s="8"/>
      <c r="C831" s="8"/>
      <c r="D831" s="8"/>
      <c r="E831" s="8"/>
      <c r="F831" s="8"/>
      <c r="G831" s="8"/>
    </row>
    <row r="832" spans="1:7" ht="15.75" customHeight="1" x14ac:dyDescent="0.2">
      <c r="A832" s="8"/>
      <c r="B832" s="8"/>
      <c r="C832" s="8"/>
      <c r="D832" s="8"/>
      <c r="E832" s="8"/>
      <c r="F832" s="8"/>
      <c r="G832" s="8"/>
    </row>
    <row r="845" spans="1:7" ht="15.75" customHeight="1" x14ac:dyDescent="0.2">
      <c r="A845" s="8"/>
      <c r="B845" s="8"/>
      <c r="C845" s="8"/>
      <c r="D845" s="8"/>
      <c r="E845" s="8"/>
      <c r="F845" s="8"/>
      <c r="G845" s="8"/>
    </row>
    <row r="846" spans="1:7" ht="15.75" customHeight="1" x14ac:dyDescent="0.2">
      <c r="A846" s="19"/>
      <c r="B846" s="19"/>
      <c r="C846" s="19"/>
      <c r="D846" s="19"/>
      <c r="E846" s="19"/>
      <c r="F846" s="19"/>
      <c r="G846" s="19"/>
    </row>
    <row r="847" spans="1:7" ht="15.75" customHeight="1" x14ac:dyDescent="0.2">
      <c r="A847" s="8"/>
      <c r="B847" s="8"/>
      <c r="C847" s="8"/>
      <c r="D847" s="8"/>
      <c r="E847" s="8"/>
      <c r="F847" s="8"/>
      <c r="G847" s="8"/>
    </row>
    <row r="860" spans="1:7" ht="15.75" customHeight="1" x14ac:dyDescent="0.2">
      <c r="A860" s="8"/>
      <c r="B860" s="8"/>
      <c r="C860" s="8"/>
      <c r="D860" s="8"/>
      <c r="E860" s="8"/>
      <c r="F860" s="8"/>
      <c r="G860" s="8"/>
    </row>
    <row r="861" spans="1:7" ht="15.75" customHeight="1" x14ac:dyDescent="0.2">
      <c r="A861" s="19"/>
      <c r="B861" s="19"/>
      <c r="C861" s="19"/>
      <c r="D861" s="19"/>
      <c r="E861" s="19"/>
      <c r="F861" s="19"/>
      <c r="G861" s="19"/>
    </row>
    <row r="862" spans="1:7" ht="15.75" customHeight="1" x14ac:dyDescent="0.2">
      <c r="A862" s="8"/>
      <c r="B862" s="8"/>
      <c r="C862" s="8"/>
      <c r="D862" s="8"/>
      <c r="E862" s="8"/>
      <c r="F862" s="8"/>
      <c r="G862" s="8"/>
    </row>
    <row r="876" spans="1:7" ht="15.75" customHeight="1" x14ac:dyDescent="0.2">
      <c r="A876" s="14"/>
      <c r="B876" s="14"/>
      <c r="C876" s="14"/>
      <c r="D876" s="14"/>
      <c r="E876" s="14"/>
      <c r="F876" s="14"/>
      <c r="G876" s="14"/>
    </row>
    <row r="877" spans="1:7" ht="15.75" customHeight="1" x14ac:dyDescent="0.2">
      <c r="A877" s="14"/>
      <c r="B877" s="14"/>
      <c r="C877" s="14"/>
      <c r="D877" s="14"/>
      <c r="E877" s="14"/>
      <c r="F877" s="14"/>
      <c r="G877" s="14"/>
    </row>
    <row r="878" spans="1:7" ht="15.75" customHeight="1" x14ac:dyDescent="0.2">
      <c r="A878" s="14"/>
      <c r="B878" s="14"/>
      <c r="C878" s="14"/>
      <c r="D878" s="14"/>
      <c r="E878" s="14"/>
      <c r="F878" s="14"/>
      <c r="G878" s="14"/>
    </row>
    <row r="879" spans="1:7" ht="15.75" customHeight="1" x14ac:dyDescent="0.2">
      <c r="A879" s="14"/>
      <c r="B879" s="14"/>
      <c r="C879" s="14"/>
      <c r="D879" s="14"/>
      <c r="E879" s="14"/>
      <c r="F879" s="14"/>
      <c r="G879" s="14"/>
    </row>
    <row r="880" spans="1:7" ht="15.75" customHeight="1" x14ac:dyDescent="0.2">
      <c r="A880" s="14"/>
      <c r="B880" s="14"/>
      <c r="C880" s="14"/>
      <c r="D880" s="14"/>
      <c r="E880" s="14"/>
      <c r="F880" s="14"/>
      <c r="G880" s="14"/>
    </row>
    <row r="881" spans="1:7" ht="15.75" customHeight="1" x14ac:dyDescent="0.2">
      <c r="A881" s="14"/>
      <c r="B881" s="14"/>
      <c r="C881" s="14"/>
      <c r="D881" s="14"/>
      <c r="E881" s="14"/>
      <c r="F881" s="14"/>
      <c r="G881" s="14"/>
    </row>
    <row r="882" spans="1:7" ht="15.75" customHeight="1" x14ac:dyDescent="0.2">
      <c r="A882" s="14"/>
      <c r="B882" s="14"/>
      <c r="C882" s="14"/>
      <c r="D882" s="14"/>
      <c r="E882" s="14"/>
      <c r="F882" s="14"/>
      <c r="G882" s="14"/>
    </row>
    <row r="883" spans="1:7" ht="15.75" customHeight="1" x14ac:dyDescent="0.2">
      <c r="A883" s="14"/>
      <c r="B883" s="14"/>
      <c r="C883" s="14"/>
      <c r="D883" s="14"/>
      <c r="E883" s="14"/>
      <c r="F883" s="14"/>
      <c r="G883" s="14"/>
    </row>
    <row r="884" spans="1:7" ht="15.75" customHeight="1" x14ac:dyDescent="0.2">
      <c r="A884" s="14"/>
      <c r="B884" s="14"/>
      <c r="C884" s="14"/>
      <c r="D884" s="14"/>
      <c r="E884" s="14"/>
      <c r="F884" s="14"/>
      <c r="G884" s="14"/>
    </row>
    <row r="885" spans="1:7" ht="15.75" customHeight="1" x14ac:dyDescent="0.2">
      <c r="A885" s="14"/>
      <c r="B885" s="14"/>
      <c r="C885" s="14"/>
      <c r="D885" s="14"/>
      <c r="E885" s="14"/>
      <c r="F885" s="14"/>
      <c r="G885" s="14"/>
    </row>
    <row r="886" spans="1:7" ht="15.75" customHeight="1" x14ac:dyDescent="0.2">
      <c r="A886" s="14"/>
      <c r="B886" s="14"/>
      <c r="C886" s="14"/>
      <c r="D886" s="14"/>
      <c r="E886" s="14"/>
      <c r="F886" s="14"/>
      <c r="G886" s="14"/>
    </row>
    <row r="887" spans="1:7" ht="15.75" customHeight="1" x14ac:dyDescent="0.2">
      <c r="A887" s="14"/>
      <c r="B887" s="14"/>
      <c r="C887" s="14"/>
      <c r="D887" s="14"/>
      <c r="E887" s="14"/>
      <c r="F887" s="14"/>
      <c r="G887" s="14"/>
    </row>
  </sheetData>
  <mergeCells count="231">
    <mergeCell ref="A1:S1"/>
    <mergeCell ref="O481:S481"/>
    <mergeCell ref="I500:M500"/>
    <mergeCell ref="O500:S500"/>
    <mergeCell ref="O557:S557"/>
    <mergeCell ref="I82:M82"/>
    <mergeCell ref="O82:S82"/>
    <mergeCell ref="O291:S291"/>
    <mergeCell ref="O310:S310"/>
    <mergeCell ref="I538:M538"/>
    <mergeCell ref="I557:M557"/>
    <mergeCell ref="I215:M215"/>
    <mergeCell ref="O215:S215"/>
    <mergeCell ref="O63:S63"/>
    <mergeCell ref="I101:M101"/>
    <mergeCell ref="O139:S139"/>
    <mergeCell ref="I6:M6"/>
    <mergeCell ref="O6:S6"/>
    <mergeCell ref="B5:D5"/>
    <mergeCell ref="B6:B7"/>
    <mergeCell ref="C6:C7"/>
    <mergeCell ref="D6:D7"/>
    <mergeCell ref="F6:G6"/>
    <mergeCell ref="I63:M63"/>
    <mergeCell ref="A623:B623"/>
    <mergeCell ref="I253:M253"/>
    <mergeCell ref="O253:S253"/>
    <mergeCell ref="I272:M272"/>
    <mergeCell ref="O272:S272"/>
    <mergeCell ref="I291:M291"/>
    <mergeCell ref="I310:M310"/>
    <mergeCell ref="I386:M386"/>
    <mergeCell ref="I405:M405"/>
    <mergeCell ref="O386:S386"/>
    <mergeCell ref="O519:S519"/>
    <mergeCell ref="I481:M481"/>
    <mergeCell ref="I595:M595"/>
    <mergeCell ref="I329:M329"/>
    <mergeCell ref="I348:M348"/>
    <mergeCell ref="A621:L621"/>
    <mergeCell ref="A620:L620"/>
    <mergeCell ref="O329:S329"/>
    <mergeCell ref="I519:M519"/>
    <mergeCell ref="O538:S538"/>
    <mergeCell ref="O576:S576"/>
    <mergeCell ref="O595:S595"/>
    <mergeCell ref="A613:L615"/>
    <mergeCell ref="O348:S348"/>
    <mergeCell ref="I443:M443"/>
    <mergeCell ref="O424:S424"/>
    <mergeCell ref="A616:L617"/>
    <mergeCell ref="A618:L619"/>
    <mergeCell ref="I576:M576"/>
    <mergeCell ref="O443:S443"/>
    <mergeCell ref="O405:S405"/>
    <mergeCell ref="I424:M424"/>
    <mergeCell ref="I462:M462"/>
    <mergeCell ref="O462:S462"/>
    <mergeCell ref="B442:D442"/>
    <mergeCell ref="B443:B444"/>
    <mergeCell ref="C443:C444"/>
    <mergeCell ref="D443:D444"/>
    <mergeCell ref="F443:G443"/>
    <mergeCell ref="B423:D423"/>
    <mergeCell ref="B424:B425"/>
    <mergeCell ref="C424:C425"/>
    <mergeCell ref="D424:D425"/>
    <mergeCell ref="F424:G424"/>
    <mergeCell ref="B480:D480"/>
    <mergeCell ref="B481:B482"/>
    <mergeCell ref="C481:C482"/>
    <mergeCell ref="D481:D482"/>
    <mergeCell ref="O158:S158"/>
    <mergeCell ref="O177:S177"/>
    <mergeCell ref="I196:M196"/>
    <mergeCell ref="O196:S196"/>
    <mergeCell ref="O234:S234"/>
    <mergeCell ref="I158:M158"/>
    <mergeCell ref="I234:M234"/>
    <mergeCell ref="I177:M177"/>
    <mergeCell ref="I367:M367"/>
    <mergeCell ref="O367:S367"/>
    <mergeCell ref="B24:D24"/>
    <mergeCell ref="B25:B26"/>
    <mergeCell ref="C25:C26"/>
    <mergeCell ref="D25:D26"/>
    <mergeCell ref="F25:G25"/>
    <mergeCell ref="B43:D43"/>
    <mergeCell ref="B44:B45"/>
    <mergeCell ref="C44:C45"/>
    <mergeCell ref="D44:D45"/>
    <mergeCell ref="F44:G44"/>
    <mergeCell ref="B62:D62"/>
    <mergeCell ref="B63:B64"/>
    <mergeCell ref="C63:C64"/>
    <mergeCell ref="D63:D64"/>
    <mergeCell ref="O101:S101"/>
    <mergeCell ref="I120:M120"/>
    <mergeCell ref="O120:S120"/>
    <mergeCell ref="I139:M139"/>
    <mergeCell ref="I25:M25"/>
    <mergeCell ref="O25:S25"/>
    <mergeCell ref="O44:S44"/>
    <mergeCell ref="I44:M44"/>
    <mergeCell ref="B100:D100"/>
    <mergeCell ref="B101:B102"/>
    <mergeCell ref="C101:C102"/>
    <mergeCell ref="D101:D102"/>
    <mergeCell ref="F101:G101"/>
    <mergeCell ref="F63:G63"/>
    <mergeCell ref="B81:D81"/>
    <mergeCell ref="B82:B83"/>
    <mergeCell ref="C82:C83"/>
    <mergeCell ref="D82:D83"/>
    <mergeCell ref="F82:G82"/>
    <mergeCell ref="B138:D138"/>
    <mergeCell ref="B139:B140"/>
    <mergeCell ref="C139:C140"/>
    <mergeCell ref="D139:D140"/>
    <mergeCell ref="F139:G139"/>
    <mergeCell ref="B119:D119"/>
    <mergeCell ref="B120:B121"/>
    <mergeCell ref="C120:C121"/>
    <mergeCell ref="D120:D121"/>
    <mergeCell ref="F120:G120"/>
    <mergeCell ref="B176:D176"/>
    <mergeCell ref="B177:B178"/>
    <mergeCell ref="C177:C178"/>
    <mergeCell ref="D177:D178"/>
    <mergeCell ref="F177:G177"/>
    <mergeCell ref="B157:D157"/>
    <mergeCell ref="B158:B159"/>
    <mergeCell ref="C158:C159"/>
    <mergeCell ref="D158:D159"/>
    <mergeCell ref="F158:G158"/>
    <mergeCell ref="B214:D214"/>
    <mergeCell ref="B215:B216"/>
    <mergeCell ref="C215:C216"/>
    <mergeCell ref="D215:D216"/>
    <mergeCell ref="F215:G215"/>
    <mergeCell ref="B195:D195"/>
    <mergeCell ref="B196:B197"/>
    <mergeCell ref="C196:C197"/>
    <mergeCell ref="D196:D197"/>
    <mergeCell ref="F196:G196"/>
    <mergeCell ref="B252:D252"/>
    <mergeCell ref="B253:B254"/>
    <mergeCell ref="C253:C254"/>
    <mergeCell ref="D253:D254"/>
    <mergeCell ref="F253:G253"/>
    <mergeCell ref="B233:D233"/>
    <mergeCell ref="B234:B235"/>
    <mergeCell ref="C234:C235"/>
    <mergeCell ref="D234:D235"/>
    <mergeCell ref="F234:G234"/>
    <mergeCell ref="B290:D290"/>
    <mergeCell ref="B291:B292"/>
    <mergeCell ref="C291:C292"/>
    <mergeCell ref="D291:D292"/>
    <mergeCell ref="F291:G291"/>
    <mergeCell ref="B271:D271"/>
    <mergeCell ref="B272:B273"/>
    <mergeCell ref="C272:C273"/>
    <mergeCell ref="D272:D273"/>
    <mergeCell ref="F272:G272"/>
    <mergeCell ref="B328:D328"/>
    <mergeCell ref="B329:B330"/>
    <mergeCell ref="C329:C330"/>
    <mergeCell ref="D329:D330"/>
    <mergeCell ref="F329:G329"/>
    <mergeCell ref="B309:D309"/>
    <mergeCell ref="B310:B311"/>
    <mergeCell ref="C310:C311"/>
    <mergeCell ref="D310:D311"/>
    <mergeCell ref="F310:G310"/>
    <mergeCell ref="B366:D366"/>
    <mergeCell ref="B367:B368"/>
    <mergeCell ref="C367:C368"/>
    <mergeCell ref="D367:D368"/>
    <mergeCell ref="F367:G367"/>
    <mergeCell ref="B347:D347"/>
    <mergeCell ref="B348:B349"/>
    <mergeCell ref="C348:C349"/>
    <mergeCell ref="D348:D349"/>
    <mergeCell ref="F348:G348"/>
    <mergeCell ref="B404:D404"/>
    <mergeCell ref="B405:B406"/>
    <mergeCell ref="C405:C406"/>
    <mergeCell ref="D405:D406"/>
    <mergeCell ref="F405:G405"/>
    <mergeCell ref="B385:D385"/>
    <mergeCell ref="B386:B387"/>
    <mergeCell ref="C386:C387"/>
    <mergeCell ref="D386:D387"/>
    <mergeCell ref="F386:G386"/>
    <mergeCell ref="F481:G481"/>
    <mergeCell ref="B461:D461"/>
    <mergeCell ref="B462:B463"/>
    <mergeCell ref="C462:C463"/>
    <mergeCell ref="D462:D463"/>
    <mergeCell ref="F462:G462"/>
    <mergeCell ref="B518:D518"/>
    <mergeCell ref="B519:B520"/>
    <mergeCell ref="C519:C520"/>
    <mergeCell ref="D519:D520"/>
    <mergeCell ref="F519:G519"/>
    <mergeCell ref="B499:D499"/>
    <mergeCell ref="B500:B501"/>
    <mergeCell ref="C500:C501"/>
    <mergeCell ref="D500:D501"/>
    <mergeCell ref="F500:G500"/>
    <mergeCell ref="B556:D556"/>
    <mergeCell ref="B557:B558"/>
    <mergeCell ref="C557:C558"/>
    <mergeCell ref="D557:D558"/>
    <mergeCell ref="F557:G557"/>
    <mergeCell ref="B537:D537"/>
    <mergeCell ref="B538:B539"/>
    <mergeCell ref="C538:C539"/>
    <mergeCell ref="D538:D539"/>
    <mergeCell ref="F538:G538"/>
    <mergeCell ref="B594:D594"/>
    <mergeCell ref="B595:B596"/>
    <mergeCell ref="C595:C596"/>
    <mergeCell ref="D595:D596"/>
    <mergeCell ref="F595:G595"/>
    <mergeCell ref="B575:D575"/>
    <mergeCell ref="B576:B577"/>
    <mergeCell ref="C576:C577"/>
    <mergeCell ref="D576:D577"/>
    <mergeCell ref="F576:G576"/>
  </mergeCells>
  <hyperlinks>
    <hyperlink ref="V1" location="Contents!A1" display="back to contents" xr:uid="{00000000-0004-0000-1500-000000000000}"/>
  </hyperlinks>
  <pageMargins left="0.75" right="0.39370078740157483" top="0.66" bottom="0.27" header="0.17" footer="0.16"/>
  <pageSetup paperSize="9" scale="75" fitToHeight="4" orientation="portrait" r:id="rId1"/>
  <headerFooter alignWithMargins="0"/>
  <rowBreaks count="1" manualBreakCount="1">
    <brk id="383"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79"/>
  <sheetViews>
    <sheetView workbookViewId="0"/>
  </sheetViews>
  <sheetFormatPr defaultRowHeight="15" x14ac:dyDescent="0.2"/>
  <cols>
    <col min="1" max="1" width="16.5703125" style="1" customWidth="1"/>
    <col min="2" max="4" width="19.42578125" style="1" customWidth="1"/>
    <col min="5" max="6" width="26.85546875" style="1" customWidth="1"/>
    <col min="7" max="16384" width="9.140625" style="1"/>
  </cols>
  <sheetData>
    <row r="1" spans="1:8" ht="21.75" customHeight="1" x14ac:dyDescent="0.25">
      <c r="A1" s="30" t="s">
        <v>255</v>
      </c>
      <c r="B1" s="30"/>
      <c r="C1" s="30"/>
      <c r="D1" s="30"/>
      <c r="E1" s="30"/>
      <c r="G1" s="166" t="s">
        <v>184</v>
      </c>
      <c r="H1" s="166"/>
    </row>
    <row r="3" spans="1:8" x14ac:dyDescent="0.2">
      <c r="A3" s="141" t="s">
        <v>193</v>
      </c>
    </row>
    <row r="6" spans="1:8" ht="30" x14ac:dyDescent="0.2">
      <c r="B6" s="156" t="s">
        <v>191</v>
      </c>
      <c r="C6" s="156" t="s">
        <v>192</v>
      </c>
      <c r="D6" s="156" t="s">
        <v>209</v>
      </c>
      <c r="E6" s="143"/>
    </row>
    <row r="7" spans="1:8" x14ac:dyDescent="0.2">
      <c r="A7" s="144" t="str">
        <f>'Tab 1'!A13</f>
        <v>1951/52</v>
      </c>
      <c r="B7" s="144">
        <f>'Tab 1'!B13</f>
        <v>23641</v>
      </c>
      <c r="C7" s="144">
        <f>'Tab 1'!C13</f>
        <v>18180</v>
      </c>
      <c r="D7" s="144">
        <f>'Tab 1'!D13</f>
        <v>18622</v>
      </c>
      <c r="E7" s="144"/>
    </row>
    <row r="8" spans="1:8" x14ac:dyDescent="0.2">
      <c r="A8" s="144" t="str">
        <f>'Tab 1'!A14</f>
        <v>1952/53</v>
      </c>
      <c r="B8" s="144">
        <f>'Tab 1'!B14</f>
        <v>24043</v>
      </c>
      <c r="C8" s="144">
        <f>'Tab 1'!C14</f>
        <v>17715</v>
      </c>
      <c r="D8" s="144">
        <f>'Tab 1'!D14</f>
        <v>18599</v>
      </c>
      <c r="E8" s="144"/>
    </row>
    <row r="9" spans="1:8" x14ac:dyDescent="0.2">
      <c r="A9" s="144" t="str">
        <f>'Tab 1'!A15</f>
        <v>1953/54</v>
      </c>
      <c r="B9" s="144">
        <f>'Tab 1'!B15</f>
        <v>23244</v>
      </c>
      <c r="C9" s="144">
        <f>'Tab 1'!C15</f>
        <v>17774</v>
      </c>
      <c r="D9" s="144">
        <f>'Tab 1'!D15</f>
        <v>19169</v>
      </c>
      <c r="E9" s="144"/>
    </row>
    <row r="10" spans="1:8" x14ac:dyDescent="0.2">
      <c r="A10" s="144" t="str">
        <f>'Tab 1'!A16</f>
        <v>1954/55</v>
      </c>
      <c r="B10" s="144">
        <f>'Tab 1'!B16</f>
        <v>24762</v>
      </c>
      <c r="C10" s="144">
        <f>'Tab 1'!C16</f>
        <v>18524</v>
      </c>
      <c r="D10" s="144">
        <f>'Tab 1'!D16</f>
        <v>19365</v>
      </c>
      <c r="E10" s="144"/>
    </row>
    <row r="11" spans="1:8" x14ac:dyDescent="0.2">
      <c r="A11" s="144" t="str">
        <f>'Tab 1'!A17</f>
        <v>1955/56</v>
      </c>
      <c r="B11" s="144">
        <f>'Tab 1'!B17</f>
        <v>24718</v>
      </c>
      <c r="C11" s="144">
        <f>'Tab 1'!C17</f>
        <v>17643</v>
      </c>
      <c r="D11" s="144">
        <f>'Tab 1'!D17</f>
        <v>18884</v>
      </c>
      <c r="E11" s="144"/>
    </row>
    <row r="12" spans="1:8" x14ac:dyDescent="0.2">
      <c r="A12" s="144" t="str">
        <f>'Tab 1'!A18</f>
        <v>1956/57</v>
      </c>
      <c r="B12" s="144">
        <f>'Tab 1'!B18</f>
        <v>21445</v>
      </c>
      <c r="C12" s="144">
        <f>'Tab 1'!C18</f>
        <v>18479</v>
      </c>
      <c r="D12" s="144">
        <f>'Tab 1'!D18</f>
        <v>18876</v>
      </c>
      <c r="E12" s="144"/>
    </row>
    <row r="13" spans="1:8" x14ac:dyDescent="0.2">
      <c r="A13" s="144" t="str">
        <f>'Tab 1'!A19</f>
        <v>1957/58</v>
      </c>
      <c r="B13" s="144">
        <f>'Tab 1'!B19</f>
        <v>24399</v>
      </c>
      <c r="C13" s="144">
        <f>'Tab 1'!C19</f>
        <v>20315</v>
      </c>
      <c r="D13" s="144">
        <f>'Tab 1'!D19</f>
        <v>19561</v>
      </c>
      <c r="E13" s="144"/>
    </row>
    <row r="14" spans="1:8" x14ac:dyDescent="0.2">
      <c r="A14" s="144" t="str">
        <f>'Tab 1'!A20</f>
        <v>1958/59</v>
      </c>
      <c r="B14" s="144">
        <f>'Tab 1'!B20</f>
        <v>27353</v>
      </c>
      <c r="C14" s="144">
        <f>'Tab 1'!C20</f>
        <v>17577</v>
      </c>
      <c r="D14" s="144">
        <f>'Tab 1'!D20</f>
        <v>18798</v>
      </c>
      <c r="E14" s="144"/>
    </row>
    <row r="15" spans="1:8" x14ac:dyDescent="0.2">
      <c r="A15" s="144" t="str">
        <f>'Tab 1'!A21</f>
        <v>1959/60</v>
      </c>
      <c r="B15" s="144">
        <f>'Tab 1'!B21</f>
        <v>22594</v>
      </c>
      <c r="C15" s="144">
        <f>'Tab 1'!C21</f>
        <v>17815</v>
      </c>
      <c r="D15" s="144">
        <f>'Tab 1'!D21</f>
        <v>19194</v>
      </c>
      <c r="E15" s="144"/>
    </row>
    <row r="16" spans="1:8" x14ac:dyDescent="0.2">
      <c r="A16" s="144" t="str">
        <f>'Tab 1'!A22</f>
        <v>1960/61</v>
      </c>
      <c r="B16" s="144">
        <f>'Tab 1'!B22</f>
        <v>24840</v>
      </c>
      <c r="C16" s="144">
        <f>'Tab 1'!C22</f>
        <v>19288</v>
      </c>
      <c r="D16" s="144">
        <f>'Tab 1'!D22</f>
        <v>19711</v>
      </c>
      <c r="E16" s="144"/>
    </row>
    <row r="17" spans="1:5" x14ac:dyDescent="0.2">
      <c r="A17" s="144" t="str">
        <f>'Tab 1'!A23</f>
        <v>1961/62</v>
      </c>
      <c r="B17" s="144">
        <f>'Tab 1'!B23</f>
        <v>24771</v>
      </c>
      <c r="C17" s="144">
        <f>'Tab 1'!C23</f>
        <v>19210</v>
      </c>
      <c r="D17" s="144">
        <f>'Tab 1'!D23</f>
        <v>20150</v>
      </c>
      <c r="E17" s="144"/>
    </row>
    <row r="18" spans="1:5" x14ac:dyDescent="0.2">
      <c r="A18" s="144" t="str">
        <f>'Tab 1'!A24</f>
        <v>1962/63</v>
      </c>
      <c r="B18" s="144">
        <f>'Tab 1'!B24</f>
        <v>26547</v>
      </c>
      <c r="C18" s="144">
        <f>'Tab 1'!C24</f>
        <v>18687</v>
      </c>
      <c r="D18" s="144">
        <f>'Tab 1'!D24</f>
        <v>20188</v>
      </c>
      <c r="E18" s="144"/>
    </row>
    <row r="19" spans="1:5" x14ac:dyDescent="0.2">
      <c r="A19" s="144" t="str">
        <f>'Tab 1'!A25</f>
        <v>1963/64</v>
      </c>
      <c r="B19" s="144">
        <f>'Tab 1'!B25</f>
        <v>22715</v>
      </c>
      <c r="C19" s="144">
        <f>'Tab 1'!C25</f>
        <v>18417</v>
      </c>
      <c r="D19" s="144">
        <f>'Tab 1'!D25</f>
        <v>19600</v>
      </c>
      <c r="E19" s="144"/>
    </row>
    <row r="20" spans="1:5" x14ac:dyDescent="0.2">
      <c r="A20" s="144" t="str">
        <f>'Tab 1'!A26</f>
        <v>1964/65</v>
      </c>
      <c r="B20" s="144">
        <f>'Tab 1'!B26</f>
        <v>23608</v>
      </c>
      <c r="C20" s="144">
        <f>'Tab 1'!C26</f>
        <v>19127</v>
      </c>
      <c r="D20" s="144">
        <f>'Tab 1'!D26</f>
        <v>19674</v>
      </c>
      <c r="E20" s="144"/>
    </row>
    <row r="21" spans="1:5" x14ac:dyDescent="0.2">
      <c r="A21" s="144" t="str">
        <f>'Tab 1'!A27</f>
        <v>1965/66</v>
      </c>
      <c r="B21" s="144">
        <f>'Tab 1'!B27</f>
        <v>25563</v>
      </c>
      <c r="C21" s="144">
        <f>'Tab 1'!C27</f>
        <v>19296</v>
      </c>
      <c r="D21" s="144">
        <f>'Tab 1'!D27</f>
        <v>19123</v>
      </c>
      <c r="E21" s="144"/>
    </row>
    <row r="22" spans="1:5" x14ac:dyDescent="0.2">
      <c r="A22" s="144" t="str">
        <f>'Tab 1'!A28</f>
        <v>1966/67</v>
      </c>
      <c r="B22" s="144">
        <f>'Tab 1'!B28</f>
        <v>21431</v>
      </c>
      <c r="C22" s="144">
        <f>'Tab 1'!C28</f>
        <v>19498</v>
      </c>
      <c r="D22" s="144">
        <f>'Tab 1'!D28</f>
        <v>19318</v>
      </c>
      <c r="E22" s="144"/>
    </row>
    <row r="23" spans="1:5" x14ac:dyDescent="0.2">
      <c r="A23" s="144" t="str">
        <f>'Tab 1'!A29</f>
        <v>1967/68</v>
      </c>
      <c r="B23" s="144">
        <f>'Tab 1'!B29</f>
        <v>24787</v>
      </c>
      <c r="C23" s="144">
        <f>'Tab 1'!C29</f>
        <v>18848</v>
      </c>
      <c r="D23" s="144">
        <f>'Tab 1'!D29</f>
        <v>19524</v>
      </c>
      <c r="E23" s="144"/>
    </row>
    <row r="24" spans="1:5" x14ac:dyDescent="0.2">
      <c r="A24" s="144" t="str">
        <f>'Tab 1'!A30</f>
        <v>1968/69</v>
      </c>
      <c r="B24" s="144">
        <f>'Tab 1'!B30</f>
        <v>24075</v>
      </c>
      <c r="C24" s="144">
        <f>'Tab 1'!C30</f>
        <v>18596</v>
      </c>
      <c r="D24" s="144">
        <f>'Tab 1'!D30</f>
        <v>19947</v>
      </c>
      <c r="E24" s="144"/>
    </row>
    <row r="25" spans="1:5" x14ac:dyDescent="0.2">
      <c r="A25" s="144" t="str">
        <f>'Tab 1'!A31</f>
        <v>1969/70</v>
      </c>
      <c r="B25" s="144">
        <f>'Tab 1'!B31</f>
        <v>26212</v>
      </c>
      <c r="C25" s="144">
        <f>'Tab 1'!C31</f>
        <v>18785</v>
      </c>
      <c r="D25" s="144">
        <f>'Tab 1'!D31</f>
        <v>19563</v>
      </c>
      <c r="E25" s="144"/>
    </row>
    <row r="26" spans="1:5" x14ac:dyDescent="0.2">
      <c r="A26" s="144" t="str">
        <f>'Tab 1'!A32</f>
        <v>1970/71</v>
      </c>
      <c r="B26" s="144">
        <f>'Tab 1'!B32</f>
        <v>22261</v>
      </c>
      <c r="C26" s="144">
        <f>'Tab 1'!C32</f>
        <v>19257</v>
      </c>
      <c r="D26" s="144">
        <f>'Tab 1'!D32</f>
        <v>19854</v>
      </c>
      <c r="E26" s="144"/>
    </row>
    <row r="27" spans="1:5" x14ac:dyDescent="0.2">
      <c r="A27" s="144" t="str">
        <f>'Tab 1'!A33</f>
        <v>1971/72</v>
      </c>
      <c r="B27" s="144">
        <f>'Tab 1'!B33</f>
        <v>24752</v>
      </c>
      <c r="C27" s="144">
        <f>'Tab 1'!C33</f>
        <v>19404</v>
      </c>
      <c r="D27" s="144">
        <f>'Tab 1'!D33</f>
        <v>20158</v>
      </c>
      <c r="E27" s="144"/>
    </row>
    <row r="28" spans="1:5" x14ac:dyDescent="0.2">
      <c r="A28" s="144" t="str">
        <f>'Tab 1'!A34</f>
        <v>1972/73</v>
      </c>
      <c r="B28" s="144">
        <f>'Tab 1'!B34</f>
        <v>24090</v>
      </c>
      <c r="C28" s="144">
        <f>'Tab 1'!C34</f>
        <v>19832</v>
      </c>
      <c r="D28" s="144">
        <f>'Tab 1'!D34</f>
        <v>20190</v>
      </c>
      <c r="E28" s="144"/>
    </row>
    <row r="29" spans="1:5" x14ac:dyDescent="0.2">
      <c r="A29" s="144" t="str">
        <f>'Tab 1'!A35</f>
        <v>1973/74</v>
      </c>
      <c r="B29" s="144">
        <f>'Tab 1'!B35</f>
        <v>23309</v>
      </c>
      <c r="C29" s="144">
        <f>'Tab 1'!C35</f>
        <v>19972</v>
      </c>
      <c r="D29" s="144">
        <f>'Tab 1'!D35</f>
        <v>21022</v>
      </c>
      <c r="E29" s="144"/>
    </row>
    <row r="30" spans="1:5" x14ac:dyDescent="0.2">
      <c r="A30" s="144" t="str">
        <f>'Tab 1'!A36</f>
        <v>1974/75</v>
      </c>
      <c r="B30" s="144">
        <f>'Tab 1'!B36</f>
        <v>23781</v>
      </c>
      <c r="C30" s="144">
        <f>'Tab 1'!C36</f>
        <v>20182</v>
      </c>
      <c r="D30" s="144">
        <f>'Tab 1'!D36</f>
        <v>20469</v>
      </c>
      <c r="E30" s="144"/>
    </row>
    <row r="31" spans="1:5" x14ac:dyDescent="0.2">
      <c r="A31" s="144" t="str">
        <f>'Tab 1'!A37</f>
        <v>1975/76</v>
      </c>
      <c r="B31" s="144">
        <f>'Tab 1'!B37</f>
        <v>25887</v>
      </c>
      <c r="C31" s="144">
        <f>'Tab 1'!C37</f>
        <v>19211</v>
      </c>
      <c r="D31" s="144">
        <f>'Tab 1'!D37</f>
        <v>19680</v>
      </c>
      <c r="E31" s="144"/>
    </row>
    <row r="32" spans="1:5" x14ac:dyDescent="0.2">
      <c r="A32" s="144" t="str">
        <f>'Tab 1'!A38</f>
        <v>1976/77</v>
      </c>
      <c r="B32" s="144">
        <f>'Tab 1'!B38</f>
        <v>23352</v>
      </c>
      <c r="C32" s="144">
        <f>'Tab 1'!C38</f>
        <v>19490</v>
      </c>
      <c r="D32" s="144">
        <f>'Tab 1'!D38</f>
        <v>20146</v>
      </c>
      <c r="E32" s="144"/>
    </row>
    <row r="33" spans="1:5" x14ac:dyDescent="0.2">
      <c r="A33" s="144" t="str">
        <f>'Tab 1'!A39</f>
        <v>1977/78</v>
      </c>
      <c r="B33" s="144">
        <f>'Tab 1'!B39</f>
        <v>24760</v>
      </c>
      <c r="C33" s="144">
        <f>'Tab 1'!C39</f>
        <v>19451</v>
      </c>
      <c r="D33" s="144">
        <f>'Tab 1'!D39</f>
        <v>20372</v>
      </c>
      <c r="E33" s="144"/>
    </row>
    <row r="34" spans="1:5" x14ac:dyDescent="0.2">
      <c r="A34" s="144" t="str">
        <f>'Tab 1'!A40</f>
        <v>1978/79</v>
      </c>
      <c r="B34" s="144">
        <f>'Tab 1'!B40</f>
        <v>24545</v>
      </c>
      <c r="C34" s="144">
        <f>'Tab 1'!C40</f>
        <v>19904</v>
      </c>
      <c r="D34" s="144">
        <f>'Tab 1'!D40</f>
        <v>20806</v>
      </c>
      <c r="E34" s="144"/>
    </row>
    <row r="35" spans="1:5" x14ac:dyDescent="0.2">
      <c r="A35" s="144" t="str">
        <f>'Tab 1'!A41</f>
        <v>1979/80</v>
      </c>
      <c r="B35" s="144">
        <f>'Tab 1'!B41</f>
        <v>23154</v>
      </c>
      <c r="C35" s="144">
        <f>'Tab 1'!C41</f>
        <v>20281</v>
      </c>
      <c r="D35" s="144">
        <f>'Tab 1'!D41</f>
        <v>20690</v>
      </c>
      <c r="E35" s="144"/>
    </row>
    <row r="36" spans="1:5" x14ac:dyDescent="0.2">
      <c r="A36" s="144" t="str">
        <f>'Tab 1'!A42</f>
        <v>1980/81</v>
      </c>
      <c r="B36" s="144">
        <f>'Tab 1'!B42</f>
        <v>23406</v>
      </c>
      <c r="C36" s="144">
        <f>'Tab 1'!C42</f>
        <v>19192</v>
      </c>
      <c r="D36" s="144">
        <f>'Tab 1'!D42</f>
        <v>20072</v>
      </c>
      <c r="E36" s="144"/>
    </row>
    <row r="37" spans="1:5" x14ac:dyDescent="0.2">
      <c r="A37" s="144" t="str">
        <f>'Tab 1'!A43</f>
        <v>1981/82</v>
      </c>
      <c r="B37" s="144">
        <f>'Tab 1'!B43</f>
        <v>26098</v>
      </c>
      <c r="C37" s="144">
        <f>'Tab 1'!C43</f>
        <v>19729</v>
      </c>
      <c r="D37" s="144">
        <f>'Tab 1'!D43</f>
        <v>19874</v>
      </c>
      <c r="E37" s="144"/>
    </row>
    <row r="38" spans="1:5" x14ac:dyDescent="0.2">
      <c r="A38" s="144" t="str">
        <f>'Tab 1'!A44</f>
        <v>1982/83</v>
      </c>
      <c r="B38" s="144">
        <f>'Tab 1'!B44</f>
        <v>24327</v>
      </c>
      <c r="C38" s="144">
        <f>'Tab 1'!C44</f>
        <v>19565</v>
      </c>
      <c r="D38" s="144">
        <f>'Tab 1'!D44</f>
        <v>19951</v>
      </c>
      <c r="E38" s="144"/>
    </row>
    <row r="39" spans="1:5" x14ac:dyDescent="0.2">
      <c r="A39" s="144" t="str">
        <f>'Tab 1'!A45</f>
        <v>1983/84</v>
      </c>
      <c r="B39" s="144">
        <f>'Tab 1'!B45</f>
        <v>22848</v>
      </c>
      <c r="C39" s="144">
        <f>'Tab 1'!C45</f>
        <v>19772</v>
      </c>
      <c r="D39" s="144">
        <f>'Tab 1'!D45</f>
        <v>20335</v>
      </c>
      <c r="E39" s="144"/>
    </row>
    <row r="40" spans="1:5" x14ac:dyDescent="0.2">
      <c r="A40" s="144" t="str">
        <f>'Tab 1'!A46</f>
        <v>1984/85</v>
      </c>
      <c r="B40" s="144">
        <f>'Tab 1'!B46</f>
        <v>22976</v>
      </c>
      <c r="C40" s="144">
        <f>'Tab 1'!C46</f>
        <v>19275</v>
      </c>
      <c r="D40" s="144">
        <f>'Tab 1'!D46</f>
        <v>20410</v>
      </c>
      <c r="E40" s="144"/>
    </row>
    <row r="41" spans="1:5" x14ac:dyDescent="0.2">
      <c r="A41" s="144" t="str">
        <f>'Tab 1'!A47</f>
        <v>1985/86</v>
      </c>
      <c r="B41" s="144">
        <f>'Tab 1'!B47</f>
        <v>24762</v>
      </c>
      <c r="C41" s="144">
        <f>'Tab 1'!C47</f>
        <v>19785</v>
      </c>
      <c r="D41" s="144">
        <f>'Tab 1'!D47</f>
        <v>20316</v>
      </c>
      <c r="E41" s="144"/>
    </row>
    <row r="42" spans="1:5" x14ac:dyDescent="0.2">
      <c r="A42" s="144" t="str">
        <f>'Tab 1'!A48</f>
        <v>1986/87</v>
      </c>
      <c r="B42" s="144">
        <f>'Tab 1'!B48</f>
        <v>22577</v>
      </c>
      <c r="C42" s="144">
        <f>'Tab 1'!C48</f>
        <v>18999</v>
      </c>
      <c r="D42" s="144">
        <f>'Tab 1'!D48</f>
        <v>19683</v>
      </c>
      <c r="E42" s="144"/>
    </row>
    <row r="43" spans="1:5" x14ac:dyDescent="0.2">
      <c r="A43" s="144" t="str">
        <f>'Tab 1'!A49</f>
        <v>1987/88</v>
      </c>
      <c r="B43" s="144">
        <f>'Tab 1'!B49</f>
        <v>22317</v>
      </c>
      <c r="C43" s="144">
        <f>'Tab 1'!C49</f>
        <v>19666</v>
      </c>
      <c r="D43" s="144">
        <f>'Tab 1'!D49</f>
        <v>19788</v>
      </c>
      <c r="E43" s="144"/>
    </row>
    <row r="44" spans="1:5" x14ac:dyDescent="0.2">
      <c r="A44" s="144" t="str">
        <f>'Tab 1'!A50</f>
        <v>1988/89</v>
      </c>
      <c r="B44" s="144">
        <f>'Tab 1'!B50</f>
        <v>22079</v>
      </c>
      <c r="C44" s="144">
        <f>'Tab 1'!C50</f>
        <v>19984</v>
      </c>
      <c r="D44" s="144">
        <f>'Tab 1'!D50</f>
        <v>19854</v>
      </c>
      <c r="E44" s="144"/>
    </row>
    <row r="45" spans="1:5" x14ac:dyDescent="0.2">
      <c r="A45" s="144" t="str">
        <f>'Tab 1'!A51</f>
        <v>1989/90</v>
      </c>
      <c r="B45" s="144">
        <f>'Tab 1'!B51</f>
        <v>25497</v>
      </c>
      <c r="C45" s="144">
        <f>'Tab 1'!C51</f>
        <v>20172</v>
      </c>
      <c r="D45" s="144">
        <f>'Tab 1'!D51</f>
        <v>19910</v>
      </c>
      <c r="E45" s="144"/>
    </row>
    <row r="46" spans="1:5" x14ac:dyDescent="0.2">
      <c r="A46" s="144" t="str">
        <f>'Tab 1'!A52</f>
        <v>1990/91</v>
      </c>
      <c r="B46" s="144">
        <f>'Tab 1'!B52</f>
        <v>21859</v>
      </c>
      <c r="C46" s="144">
        <f>'Tab 1'!C52</f>
        <v>19103</v>
      </c>
      <c r="D46" s="144">
        <f>'Tab 1'!D52</f>
        <v>19752</v>
      </c>
      <c r="E46" s="144"/>
    </row>
    <row r="47" spans="1:5" x14ac:dyDescent="0.2">
      <c r="A47" s="144" t="str">
        <f>'Tab 1'!A53</f>
        <v>1991/92</v>
      </c>
      <c r="B47" s="144">
        <f>'Tab 1'!B53</f>
        <v>22217</v>
      </c>
      <c r="C47" s="144">
        <f>'Tab 1'!C53</f>
        <v>19305</v>
      </c>
      <c r="D47" s="144">
        <f>'Tab 1'!D53</f>
        <v>19352</v>
      </c>
      <c r="E47" s="144"/>
    </row>
    <row r="48" spans="1:5" x14ac:dyDescent="0.2">
      <c r="A48" s="144" t="str">
        <f>'Tab 1'!A54</f>
        <v>1992/93</v>
      </c>
      <c r="B48" s="144">
        <f>'Tab 1'!B54</f>
        <v>22416</v>
      </c>
      <c r="C48" s="144">
        <f>'Tab 1'!C54</f>
        <v>19417</v>
      </c>
      <c r="D48" s="144">
        <f>'Tab 1'!D54</f>
        <v>19929</v>
      </c>
      <c r="E48" s="144"/>
    </row>
    <row r="49" spans="1:5" x14ac:dyDescent="0.2">
      <c r="A49" s="144" t="str">
        <f>'Tab 1'!A55</f>
        <v>1993/94</v>
      </c>
      <c r="B49" s="144">
        <f>'Tab 1'!B55</f>
        <v>22504</v>
      </c>
      <c r="C49" s="144">
        <f>'Tab 1'!C55</f>
        <v>21104</v>
      </c>
      <c r="D49" s="144">
        <f>'Tab 1'!D55</f>
        <v>18732</v>
      </c>
      <c r="E49" s="144"/>
    </row>
    <row r="50" spans="1:5" x14ac:dyDescent="0.2">
      <c r="A50" s="144" t="str">
        <f>'Tab 1'!A56</f>
        <v>1994/95</v>
      </c>
      <c r="B50" s="144">
        <f>'Tab 1'!B56</f>
        <v>21510</v>
      </c>
      <c r="C50" s="144">
        <f>'Tab 1'!C56</f>
        <v>19103</v>
      </c>
      <c r="D50" s="144">
        <f>'Tab 1'!D56</f>
        <v>19301</v>
      </c>
      <c r="E50" s="144"/>
    </row>
    <row r="51" spans="1:5" x14ac:dyDescent="0.2">
      <c r="A51" s="144" t="str">
        <f>'Tab 1'!A57</f>
        <v>1995/96</v>
      </c>
      <c r="B51" s="144">
        <f>'Tab 1'!B57</f>
        <v>22821</v>
      </c>
      <c r="C51" s="144">
        <f>'Tab 1'!C57</f>
        <v>19074</v>
      </c>
      <c r="D51" s="144">
        <f>'Tab 1'!D57</f>
        <v>19260</v>
      </c>
      <c r="E51" s="144"/>
    </row>
    <row r="52" spans="1:5" x14ac:dyDescent="0.2">
      <c r="A52" s="144" t="str">
        <f>'Tab 1'!A58</f>
        <v>1996/97</v>
      </c>
      <c r="B52" s="144">
        <f>'Tab 1'!B58</f>
        <v>22438</v>
      </c>
      <c r="C52" s="144">
        <f>'Tab 1'!C58</f>
        <v>18585</v>
      </c>
      <c r="D52" s="144">
        <f>'Tab 1'!D58</f>
        <v>19005</v>
      </c>
      <c r="E52" s="144"/>
    </row>
    <row r="53" spans="1:5" x14ac:dyDescent="0.2">
      <c r="A53" s="144" t="str">
        <f>'Tab 1'!A59</f>
        <v>1997/98</v>
      </c>
      <c r="B53" s="144">
        <f>'Tab 1'!B59</f>
        <v>21320</v>
      </c>
      <c r="C53" s="144">
        <f>'Tab 1'!C59</f>
        <v>18311</v>
      </c>
      <c r="D53" s="144">
        <f>'Tab 1'!D59</f>
        <v>19105</v>
      </c>
      <c r="E53" s="144"/>
    </row>
    <row r="54" spans="1:5" x14ac:dyDescent="0.2">
      <c r="A54" s="144" t="str">
        <f>'Tab 1'!A60</f>
        <v>1998/99</v>
      </c>
      <c r="B54" s="144">
        <f>'Tab 1'!B60</f>
        <v>23163</v>
      </c>
      <c r="C54" s="144">
        <f>'Tab 1'!C60</f>
        <v>18856</v>
      </c>
      <c r="D54" s="144">
        <f>'Tab 1'!D60</f>
        <v>17973</v>
      </c>
      <c r="E54" s="144"/>
    </row>
    <row r="55" spans="1:5" x14ac:dyDescent="0.2">
      <c r="A55" s="144" t="str">
        <f>'Tab 1'!A61</f>
        <v>1999/2000</v>
      </c>
      <c r="B55" s="144">
        <f>'Tab 1'!B61</f>
        <v>23379</v>
      </c>
      <c r="C55" s="144">
        <f>'Tab 1'!C61</f>
        <v>18407</v>
      </c>
      <c r="D55" s="144">
        <f>'Tab 1'!D61</f>
        <v>17974</v>
      </c>
      <c r="E55" s="144"/>
    </row>
    <row r="56" spans="1:5" x14ac:dyDescent="0.2">
      <c r="A56" s="144" t="str">
        <f>'Tab 1'!A62</f>
        <v>2000/01</v>
      </c>
      <c r="B56" s="144">
        <f>'Tab 1'!B62</f>
        <v>20388</v>
      </c>
      <c r="C56" s="144">
        <f>'Tab 1'!C62</f>
        <v>18061</v>
      </c>
      <c r="D56" s="144">
        <f>'Tab 1'!D62</f>
        <v>18281</v>
      </c>
      <c r="E56" s="144"/>
    </row>
    <row r="57" spans="1:5" x14ac:dyDescent="0.2">
      <c r="A57" s="144" t="str">
        <f>'Tab 1'!A63</f>
        <v>2001/02</v>
      </c>
      <c r="B57" s="144">
        <f>'Tab 1'!B63</f>
        <v>20366</v>
      </c>
      <c r="C57" s="144">
        <f>'Tab 1'!C63</f>
        <v>18239</v>
      </c>
      <c r="D57" s="144">
        <f>'Tab 1'!D63</f>
        <v>18815</v>
      </c>
      <c r="E57" s="144"/>
    </row>
    <row r="58" spans="1:5" x14ac:dyDescent="0.2">
      <c r="A58" s="144" t="str">
        <f>'Tab 1'!A64</f>
        <v>2002/03</v>
      </c>
      <c r="B58" s="144">
        <f>'Tab 1'!B64</f>
        <v>21058</v>
      </c>
      <c r="C58" s="144">
        <f>'Tab 1'!C64</f>
        <v>18599</v>
      </c>
      <c r="D58" s="144">
        <f>'Tab 1'!D64</f>
        <v>18499</v>
      </c>
      <c r="E58" s="144"/>
    </row>
    <row r="59" spans="1:5" x14ac:dyDescent="0.2">
      <c r="A59" s="144" t="str">
        <f>'Tab 1'!A65</f>
        <v>2003/04</v>
      </c>
      <c r="B59" s="144">
        <f>'Tab 1'!B65</f>
        <v>21024</v>
      </c>
      <c r="C59" s="144">
        <f>'Tab 1'!C65</f>
        <v>18616</v>
      </c>
      <c r="D59" s="144">
        <f>'Tab 1'!D65</f>
        <v>17749</v>
      </c>
      <c r="E59" s="144"/>
    </row>
    <row r="60" spans="1:5" x14ac:dyDescent="0.2">
      <c r="A60" s="144" t="str">
        <f>'Tab 1'!A66</f>
        <v>2004/05</v>
      </c>
      <c r="B60" s="144">
        <f>'Tab 1'!B66</f>
        <v>20658</v>
      </c>
      <c r="C60" s="144">
        <f>'Tab 1'!C66</f>
        <v>18064</v>
      </c>
      <c r="D60" s="144">
        <f>'Tab 1'!D66</f>
        <v>17736</v>
      </c>
      <c r="E60" s="144"/>
    </row>
    <row r="61" spans="1:5" x14ac:dyDescent="0.2">
      <c r="A61" s="144" t="str">
        <f>'Tab 1'!A67</f>
        <v>2005/06</v>
      </c>
      <c r="B61" s="144">
        <f>'Tab 1'!B67</f>
        <v>19651</v>
      </c>
      <c r="C61" s="144">
        <f>'Tab 1'!C67</f>
        <v>17619</v>
      </c>
      <c r="D61" s="144">
        <f>'Tab 1'!D67</f>
        <v>18127</v>
      </c>
      <c r="E61" s="144"/>
    </row>
    <row r="62" spans="1:5" x14ac:dyDescent="0.2">
      <c r="A62" s="144" t="str">
        <f>'Tab 1'!A68</f>
        <v>2006/07</v>
      </c>
      <c r="B62" s="144">
        <f>'Tab 1'!B68</f>
        <v>20384</v>
      </c>
      <c r="C62" s="144">
        <f>'Tab 1'!C68</f>
        <v>17526</v>
      </c>
      <c r="D62" s="144">
        <f>'Tab 1'!D68</f>
        <v>17739</v>
      </c>
      <c r="E62" s="144"/>
    </row>
    <row r="63" spans="1:5" x14ac:dyDescent="0.2">
      <c r="A63" s="144" t="str">
        <f>'Tab 1'!A69</f>
        <v>2007/08</v>
      </c>
      <c r="B63" s="144">
        <f>'Tab 1'!B69</f>
        <v>19900</v>
      </c>
      <c r="C63" s="144">
        <f>'Tab 1'!C69</f>
        <v>17600</v>
      </c>
      <c r="D63" s="144">
        <f>'Tab 1'!D69</f>
        <v>17850</v>
      </c>
      <c r="E63" s="144"/>
    </row>
    <row r="64" spans="1:5" x14ac:dyDescent="0.2">
      <c r="A64" s="144" t="str">
        <f>'Tab 1'!A70</f>
        <v>2008/09</v>
      </c>
      <c r="B64" s="144">
        <f>'Tab 1'!B70</f>
        <v>20532</v>
      </c>
      <c r="C64" s="144">
        <f>'Tab 1'!C70</f>
        <v>17075</v>
      </c>
      <c r="D64" s="144">
        <f>'Tab 1'!D70</f>
        <v>16969</v>
      </c>
      <c r="E64" s="144"/>
    </row>
    <row r="65" spans="1:5" x14ac:dyDescent="0.2">
      <c r="A65" s="144" t="str">
        <f>'Tab 1'!A71</f>
        <v>2009/10</v>
      </c>
      <c r="B65" s="144">
        <f>'Tab 1'!B71</f>
        <v>19688</v>
      </c>
      <c r="C65" s="144">
        <f>'Tab 1'!C71</f>
        <v>17059</v>
      </c>
      <c r="D65" s="144">
        <f>'Tab 1'!D71</f>
        <v>16789</v>
      </c>
      <c r="E65" s="144"/>
    </row>
    <row r="66" spans="1:5" x14ac:dyDescent="0.2">
      <c r="A66" s="144" t="str">
        <f>'Tab 1'!A72</f>
        <v>2010/11</v>
      </c>
      <c r="B66" s="144">
        <f>'Tab 1'!B72</f>
        <v>19626</v>
      </c>
      <c r="C66" s="144">
        <f>'Tab 1'!C72</f>
        <v>17397</v>
      </c>
      <c r="D66" s="144">
        <f>'Tab 1'!D72</f>
        <v>16958</v>
      </c>
      <c r="E66" s="144"/>
    </row>
    <row r="67" spans="1:5" x14ac:dyDescent="0.2">
      <c r="A67" s="144" t="str">
        <f>'Tab 1'!A73</f>
        <v>2011/12</v>
      </c>
      <c r="B67" s="144">
        <f>'Tab 1'!B73</f>
        <v>19119</v>
      </c>
      <c r="C67" s="144">
        <f>'Tab 1'!C73</f>
        <v>17269</v>
      </c>
      <c r="D67" s="144">
        <f>'Tab 1'!D73</f>
        <v>18127</v>
      </c>
      <c r="E67" s="144"/>
    </row>
    <row r="68" spans="1:5" x14ac:dyDescent="0.2">
      <c r="A68" s="144" t="str">
        <f>'Tab 1'!A74</f>
        <v>2012/13</v>
      </c>
      <c r="B68" s="144">
        <f>'Tab 1'!B74</f>
        <v>19908</v>
      </c>
      <c r="C68" s="144">
        <f>'Tab 1'!C74</f>
        <v>17773</v>
      </c>
      <c r="D68" s="144">
        <f>'Tab 1'!D74</f>
        <v>18045</v>
      </c>
      <c r="E68" s="144"/>
    </row>
    <row r="69" spans="1:5" x14ac:dyDescent="0.2">
      <c r="A69" s="144" t="str">
        <f>'Tab 1'!A75</f>
        <v>2013/14</v>
      </c>
      <c r="B69" s="144">
        <f>'Tab 1'!B75</f>
        <v>18675</v>
      </c>
      <c r="C69" s="144">
        <f>'Tab 1'!C75</f>
        <v>16848</v>
      </c>
      <c r="D69" s="144">
        <f>'Tab 1'!D75</f>
        <v>17297</v>
      </c>
      <c r="E69" s="144"/>
    </row>
    <row r="70" spans="1:5" x14ac:dyDescent="0.2">
      <c r="A70" s="144" t="str">
        <f>'Tab 1'!A76</f>
        <v>2014/15</v>
      </c>
      <c r="B70" s="144">
        <f>'Tab 1'!B76</f>
        <v>22011</v>
      </c>
      <c r="C70" s="144">
        <f>'Tab 1'!C76</f>
        <v>17493</v>
      </c>
      <c r="D70" s="144">
        <f>'Tab 1'!D76</f>
        <v>18410</v>
      </c>
      <c r="E70" s="144"/>
    </row>
    <row r="71" spans="1:5" x14ac:dyDescent="0.2">
      <c r="A71" s="144" t="str">
        <f>'Tab 1'!A77</f>
        <v>2015/16</v>
      </c>
      <c r="B71" s="144">
        <f>'Tab 1'!B77</f>
        <v>20506</v>
      </c>
      <c r="C71" s="144">
        <f>'Tab 1'!C77</f>
        <v>17625</v>
      </c>
      <c r="D71" s="144">
        <f>'Tab 1'!D77</f>
        <v>17686</v>
      </c>
      <c r="E71" s="144"/>
    </row>
    <row r="72" spans="1:5" x14ac:dyDescent="0.2">
      <c r="A72" s="144" t="str">
        <f>'Tab 1'!A78</f>
        <v>2016/17</v>
      </c>
      <c r="B72" s="144">
        <f>'Tab 1'!B78</f>
        <v>20935</v>
      </c>
      <c r="C72" s="144">
        <f>'Tab 1'!C78</f>
        <v>18335</v>
      </c>
      <c r="D72" s="144">
        <f>'Tab 1'!D78</f>
        <v>18096</v>
      </c>
      <c r="E72" s="144"/>
    </row>
    <row r="73" spans="1:5" x14ac:dyDescent="0.2">
      <c r="A73" s="144" t="str">
        <f>'Tab 1'!A79</f>
        <v xml:space="preserve">2017/18 </v>
      </c>
      <c r="B73" s="144">
        <f>'Tab 1'!B79</f>
        <v>23153</v>
      </c>
      <c r="C73" s="144">
        <f>'Tab 1'!C79</f>
        <v>18694</v>
      </c>
      <c r="D73" s="144">
        <f>'Tab 1'!D79</f>
        <v>17986</v>
      </c>
      <c r="E73" s="144"/>
    </row>
    <row r="74" spans="1:5" x14ac:dyDescent="0.2">
      <c r="A74" s="144" t="str">
        <f>'Tab 1'!A80</f>
        <v>2018/19</v>
      </c>
      <c r="B74" s="144">
        <f>'Tab 1'!B80</f>
        <v>20188</v>
      </c>
      <c r="C74" s="144">
        <f>'Tab 1'!C80</f>
        <v>17864</v>
      </c>
      <c r="D74" s="144">
        <f>'Tab 1'!D80</f>
        <v>18398</v>
      </c>
      <c r="E74" s="144"/>
    </row>
    <row r="75" spans="1:5" x14ac:dyDescent="0.2">
      <c r="A75" s="144" t="str">
        <f>'Tab 1'!A81</f>
        <v>2019/20</v>
      </c>
      <c r="B75" s="144">
        <f>'Tab 1'!B81</f>
        <v>21392</v>
      </c>
      <c r="C75" s="144">
        <f>'Tab 1'!C81</f>
        <v>18973</v>
      </c>
      <c r="D75" s="144">
        <f>'Tab 1'!D81</f>
        <v>22712</v>
      </c>
      <c r="E75" s="144"/>
    </row>
    <row r="76" spans="1:5" x14ac:dyDescent="0.2">
      <c r="A76" s="144" t="str">
        <f>'Tab 1'!A82</f>
        <v>2020/21</v>
      </c>
      <c r="B76" s="144">
        <f>'Tab 1'!B82</f>
        <v>23370</v>
      </c>
      <c r="C76" s="144">
        <f>'Tab 1'!C82</f>
        <v>19421</v>
      </c>
      <c r="D76" s="144">
        <f>'Tab 1'!D82</f>
        <v>18661</v>
      </c>
      <c r="E76" s="144"/>
    </row>
    <row r="77" spans="1:5" x14ac:dyDescent="0.2">
      <c r="A77" s="144" t="str">
        <f>'Tab 1'!A83</f>
        <v>2021/22</v>
      </c>
      <c r="B77" s="144">
        <f>'Tab 1'!B83</f>
        <v>22055</v>
      </c>
      <c r="C77" s="144">
        <f>'Tab 1'!C83</f>
        <v>21679</v>
      </c>
      <c r="D77" s="144">
        <f>'Tab 1'!D83</f>
        <v>19801</v>
      </c>
      <c r="E77" s="144"/>
    </row>
    <row r="78" spans="1:5" x14ac:dyDescent="0.2">
      <c r="A78" s="144" t="str">
        <f>'Tab 1'!A84</f>
        <v>2022/23</v>
      </c>
      <c r="B78" s="144">
        <f>'Tab 1'!B84</f>
        <v>24427</v>
      </c>
      <c r="C78" s="144">
        <f>'Tab 1'!C84</f>
        <v>21057</v>
      </c>
      <c r="D78" s="144">
        <f>'Tab 1'!D84</f>
        <v>19524</v>
      </c>
      <c r="E78" s="144"/>
    </row>
    <row r="79" spans="1:5" x14ac:dyDescent="0.2">
      <c r="A79" s="144" t="s">
        <v>237</v>
      </c>
      <c r="B79" s="144">
        <f>'Tab 1'!B85</f>
        <v>21983</v>
      </c>
      <c r="C79" s="144">
        <f>'Tab 1'!C85</f>
        <v>20170</v>
      </c>
      <c r="D79" s="144">
        <f>'Tab 1'!D85</f>
        <v>20204</v>
      </c>
      <c r="E79" s="144"/>
    </row>
  </sheetData>
  <mergeCells count="1">
    <mergeCell ref="G1:H1"/>
  </mergeCells>
  <hyperlinks>
    <hyperlink ref="G1" location="Contents!A1" display="back to contents" xr:uid="{00000000-0004-0000-0200-000000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pageSetUpPr fitToPage="1"/>
  </sheetPr>
  <dimension ref="A1:I91"/>
  <sheetViews>
    <sheetView showGridLines="0" zoomScaleNormal="100" workbookViewId="0"/>
  </sheetViews>
  <sheetFormatPr defaultColWidth="9.140625" defaultRowHeight="15" x14ac:dyDescent="0.2"/>
  <cols>
    <col min="1" max="1" width="21.42578125" style="1" customWidth="1"/>
    <col min="2" max="2" width="13.5703125" style="144" customWidth="1"/>
    <col min="3" max="3" width="17.42578125" style="1" customWidth="1"/>
    <col min="4" max="4" width="2.7109375" style="1" customWidth="1"/>
    <col min="5" max="7" width="12" style="1" customWidth="1"/>
    <col min="8" max="16384" width="9.140625" style="1"/>
  </cols>
  <sheetData>
    <row r="1" spans="1:9" ht="18" customHeight="1" x14ac:dyDescent="0.25">
      <c r="A1" s="30" t="s">
        <v>256</v>
      </c>
      <c r="B1" s="30"/>
      <c r="C1" s="30"/>
      <c r="D1" s="30"/>
      <c r="E1" s="30"/>
      <c r="F1" s="30"/>
      <c r="H1" s="166" t="s">
        <v>184</v>
      </c>
      <c r="I1" s="166"/>
    </row>
    <row r="2" spans="1:9" ht="18" customHeight="1" x14ac:dyDescent="0.25">
      <c r="A2" s="30"/>
      <c r="B2" s="30"/>
      <c r="C2" s="30"/>
      <c r="D2" s="30"/>
      <c r="E2" s="30"/>
      <c r="F2" s="30"/>
    </row>
    <row r="3" spans="1:9" ht="18" customHeight="1" x14ac:dyDescent="0.25">
      <c r="A3" s="29"/>
      <c r="B3" s="29"/>
      <c r="C3" s="29"/>
      <c r="D3" s="29"/>
      <c r="E3" s="29"/>
      <c r="F3" s="29"/>
    </row>
    <row r="4" spans="1:9" ht="18" customHeight="1" x14ac:dyDescent="0.25">
      <c r="A4" s="141" t="s">
        <v>193</v>
      </c>
      <c r="B4" s="29"/>
      <c r="C4" s="29"/>
      <c r="D4" s="29"/>
      <c r="E4" s="29"/>
      <c r="F4" s="29"/>
    </row>
    <row r="5" spans="1:9" ht="14.25" customHeight="1" x14ac:dyDescent="0.25">
      <c r="A5" s="30"/>
      <c r="B5" s="30"/>
      <c r="C5" s="30"/>
      <c r="D5" s="30"/>
      <c r="E5" s="30"/>
    </row>
    <row r="6" spans="1:9" s="30" customFormat="1" ht="15.75" x14ac:dyDescent="0.25">
      <c r="A6" s="145"/>
      <c r="B6" s="168" t="s">
        <v>119</v>
      </c>
      <c r="C6" s="169"/>
    </row>
    <row r="7" spans="1:9" s="30" customFormat="1" ht="15.75" x14ac:dyDescent="0.25">
      <c r="B7" s="170"/>
      <c r="C7" s="171"/>
    </row>
    <row r="8" spans="1:9" s="30" customFormat="1" ht="15.75" x14ac:dyDescent="0.25">
      <c r="B8" s="172"/>
      <c r="C8" s="172"/>
    </row>
    <row r="9" spans="1:9" s="30" customFormat="1" ht="15.75" x14ac:dyDescent="0.25">
      <c r="B9" s="168" t="s">
        <v>70</v>
      </c>
      <c r="C9" s="168" t="s">
        <v>69</v>
      </c>
    </row>
    <row r="10" spans="1:9" s="30" customFormat="1" ht="15.75" x14ac:dyDescent="0.25">
      <c r="B10" s="170"/>
      <c r="C10" s="170"/>
    </row>
    <row r="11" spans="1:9" s="30" customFormat="1" ht="15.75" x14ac:dyDescent="0.25">
      <c r="A11" s="146" t="s">
        <v>71</v>
      </c>
      <c r="B11" s="173"/>
      <c r="C11" s="173"/>
    </row>
    <row r="12" spans="1:9" s="30" customFormat="1" ht="12.75" customHeight="1" x14ac:dyDescent="0.25">
      <c r="A12" s="147"/>
      <c r="B12" s="148"/>
      <c r="C12" s="148"/>
    </row>
    <row r="13" spans="1:9" x14ac:dyDescent="0.2">
      <c r="A13" s="1" t="s">
        <v>68</v>
      </c>
      <c r="B13" s="149">
        <f>'Tab 1'!F13</f>
        <v>5240</v>
      </c>
    </row>
    <row r="14" spans="1:9" x14ac:dyDescent="0.2">
      <c r="A14" s="1" t="s">
        <v>67</v>
      </c>
      <c r="B14" s="149">
        <f>'Tab 1'!F14</f>
        <v>5886</v>
      </c>
    </row>
    <row r="15" spans="1:9" x14ac:dyDescent="0.2">
      <c r="A15" s="1" t="s">
        <v>66</v>
      </c>
      <c r="B15" s="149">
        <f>'Tab 1'!F15</f>
        <v>4772.5</v>
      </c>
      <c r="C15" s="150">
        <f t="shared" ref="C15:C46" si="0">AVERAGE(B13:B17)</f>
        <v>5634.1</v>
      </c>
    </row>
    <row r="16" spans="1:9" x14ac:dyDescent="0.2">
      <c r="A16" s="1" t="s">
        <v>65</v>
      </c>
      <c r="B16" s="149">
        <f>'Tab 1'!F16</f>
        <v>5817.5</v>
      </c>
      <c r="C16" s="150">
        <f t="shared" si="0"/>
        <v>5139.6000000000004</v>
      </c>
    </row>
    <row r="17" spans="1:3" x14ac:dyDescent="0.2">
      <c r="A17" s="1" t="s">
        <v>64</v>
      </c>
      <c r="B17" s="149">
        <f>'Tab 1'!F17</f>
        <v>6454.5</v>
      </c>
      <c r="C17" s="150">
        <f t="shared" si="0"/>
        <v>4854.6000000000004</v>
      </c>
    </row>
    <row r="18" spans="1:3" x14ac:dyDescent="0.2">
      <c r="A18" s="1" t="s">
        <v>63</v>
      </c>
      <c r="B18" s="149">
        <f>'Tab 1'!F18</f>
        <v>2767.5</v>
      </c>
      <c r="C18" s="150">
        <f t="shared" si="0"/>
        <v>5733.2</v>
      </c>
    </row>
    <row r="19" spans="1:3" x14ac:dyDescent="0.2">
      <c r="A19" s="1" t="s">
        <v>62</v>
      </c>
      <c r="B19" s="149">
        <f>'Tab 1'!F19</f>
        <v>4461</v>
      </c>
      <c r="C19" s="150">
        <f t="shared" si="0"/>
        <v>5387.6</v>
      </c>
    </row>
    <row r="20" spans="1:3" x14ac:dyDescent="0.2">
      <c r="A20" s="1" t="s">
        <v>61</v>
      </c>
      <c r="B20" s="149">
        <f>'Tab 1'!F20</f>
        <v>9165.5</v>
      </c>
      <c r="C20" s="150">
        <f t="shared" si="0"/>
        <v>5164.8</v>
      </c>
    </row>
    <row r="21" spans="1:3" x14ac:dyDescent="0.2">
      <c r="A21" s="1" t="s">
        <v>60</v>
      </c>
      <c r="B21" s="149">
        <f>'Tab 1'!F21</f>
        <v>4089.5</v>
      </c>
      <c r="C21" s="150">
        <f t="shared" si="0"/>
        <v>5629.5</v>
      </c>
    </row>
    <row r="22" spans="1:3" x14ac:dyDescent="0.2">
      <c r="A22" s="1" t="s">
        <v>59</v>
      </c>
      <c r="B22" s="149">
        <f>'Tab 1'!F22</f>
        <v>5340.5</v>
      </c>
      <c r="C22" s="150">
        <f t="shared" si="0"/>
        <v>6159.2</v>
      </c>
    </row>
    <row r="23" spans="1:3" x14ac:dyDescent="0.2">
      <c r="A23" s="1" t="s">
        <v>58</v>
      </c>
      <c r="B23" s="149">
        <f>'Tab 1'!F23</f>
        <v>5091</v>
      </c>
      <c r="C23" s="150">
        <f t="shared" si="0"/>
        <v>5067.3999999999996</v>
      </c>
    </row>
    <row r="24" spans="1:3" x14ac:dyDescent="0.2">
      <c r="A24" s="1" t="s">
        <v>57</v>
      </c>
      <c r="B24" s="149">
        <f>'Tab 1'!F24</f>
        <v>7109.5</v>
      </c>
      <c r="C24" s="150">
        <f t="shared" si="0"/>
        <v>5091</v>
      </c>
    </row>
    <row r="25" spans="1:3" x14ac:dyDescent="0.2">
      <c r="A25" s="1" t="s">
        <v>56</v>
      </c>
      <c r="B25" s="149">
        <f>'Tab 1'!F25</f>
        <v>3706.5</v>
      </c>
      <c r="C25" s="150">
        <f t="shared" si="0"/>
        <v>5293.6</v>
      </c>
    </row>
    <row r="26" spans="1:3" x14ac:dyDescent="0.2">
      <c r="A26" s="1" t="s">
        <v>55</v>
      </c>
      <c r="B26" s="149">
        <f>'Tab 1'!F26</f>
        <v>4207.5</v>
      </c>
      <c r="C26" s="150">
        <f t="shared" si="0"/>
        <v>4680</v>
      </c>
    </row>
    <row r="27" spans="1:3" x14ac:dyDescent="0.2">
      <c r="A27" s="1" t="s">
        <v>54</v>
      </c>
      <c r="B27" s="149">
        <f>'Tab 1'!F27</f>
        <v>6353.5</v>
      </c>
      <c r="C27" s="150">
        <f t="shared" si="0"/>
        <v>4378.3</v>
      </c>
    </row>
    <row r="28" spans="1:3" x14ac:dyDescent="0.2">
      <c r="A28" s="1" t="s">
        <v>53</v>
      </c>
      <c r="B28" s="149">
        <f>'Tab 1'!F28</f>
        <v>2023</v>
      </c>
      <c r="C28" s="150">
        <f t="shared" si="0"/>
        <v>4597.7</v>
      </c>
    </row>
    <row r="29" spans="1:3" x14ac:dyDescent="0.2">
      <c r="A29" s="1" t="s">
        <v>52</v>
      </c>
      <c r="B29" s="149">
        <f>'Tab 1'!F29</f>
        <v>5601</v>
      </c>
      <c r="C29" s="150">
        <f t="shared" si="0"/>
        <v>5163.8</v>
      </c>
    </row>
    <row r="30" spans="1:3" x14ac:dyDescent="0.2">
      <c r="A30" s="1" t="s">
        <v>51</v>
      </c>
      <c r="B30" s="149">
        <f>'Tab 1'!F30</f>
        <v>4803.5</v>
      </c>
      <c r="C30" s="150">
        <f t="shared" si="0"/>
        <v>4434.2</v>
      </c>
    </row>
    <row r="31" spans="1:3" x14ac:dyDescent="0.2">
      <c r="A31" s="1" t="s">
        <v>50</v>
      </c>
      <c r="B31" s="149">
        <f>'Tab 1'!F31</f>
        <v>7038</v>
      </c>
      <c r="C31" s="150">
        <f t="shared" si="0"/>
        <v>5023.8</v>
      </c>
    </row>
    <row r="32" spans="1:3" x14ac:dyDescent="0.2">
      <c r="A32" s="1" t="s">
        <v>49</v>
      </c>
      <c r="B32" s="149">
        <f>'Tab 1'!F32</f>
        <v>2705.5</v>
      </c>
      <c r="C32" s="150">
        <f t="shared" si="0"/>
        <v>4719.3999999999996</v>
      </c>
    </row>
    <row r="33" spans="1:3" x14ac:dyDescent="0.2">
      <c r="A33" s="1" t="s">
        <v>48</v>
      </c>
      <c r="B33" s="149">
        <f>'Tab 1'!F33</f>
        <v>4971</v>
      </c>
      <c r="C33" s="150">
        <f t="shared" si="0"/>
        <v>4321.1000000000004</v>
      </c>
    </row>
    <row r="34" spans="1:3" x14ac:dyDescent="0.2">
      <c r="A34" s="1" t="s">
        <v>47</v>
      </c>
      <c r="B34" s="149">
        <f>'Tab 1'!F34</f>
        <v>4079</v>
      </c>
      <c r="C34" s="150">
        <f t="shared" si="0"/>
        <v>3604.6</v>
      </c>
    </row>
    <row r="35" spans="1:3" x14ac:dyDescent="0.2">
      <c r="A35" s="1" t="s">
        <v>46</v>
      </c>
      <c r="B35" s="149">
        <f>'Tab 1'!F35</f>
        <v>2812</v>
      </c>
      <c r="C35" s="150">
        <f t="shared" si="0"/>
        <v>4351.8</v>
      </c>
    </row>
    <row r="36" spans="1:3" x14ac:dyDescent="0.2">
      <c r="A36" s="1" t="s">
        <v>45</v>
      </c>
      <c r="B36" s="149">
        <f>'Tab 1'!F36</f>
        <v>3455.5</v>
      </c>
      <c r="C36" s="150">
        <f t="shared" si="0"/>
        <v>4064.4</v>
      </c>
    </row>
    <row r="37" spans="1:3" x14ac:dyDescent="0.2">
      <c r="A37" s="1" t="s">
        <v>44</v>
      </c>
      <c r="B37" s="149">
        <f>'Tab 1'!F37</f>
        <v>6441.5</v>
      </c>
      <c r="C37" s="150">
        <f t="shared" si="0"/>
        <v>4218.3</v>
      </c>
    </row>
    <row r="38" spans="1:3" x14ac:dyDescent="0.2">
      <c r="A38" s="1" t="s">
        <v>43</v>
      </c>
      <c r="B38" s="149">
        <f>'Tab 1'!F38</f>
        <v>3534</v>
      </c>
      <c r="C38" s="150">
        <f t="shared" si="0"/>
        <v>4493.8999999999996</v>
      </c>
    </row>
    <row r="39" spans="1:3" x14ac:dyDescent="0.2">
      <c r="A39" s="1" t="s">
        <v>42</v>
      </c>
      <c r="B39" s="149">
        <f>'Tab 1'!F39</f>
        <v>4848.5</v>
      </c>
      <c r="C39" s="150">
        <f t="shared" si="0"/>
        <v>4336.5</v>
      </c>
    </row>
    <row r="40" spans="1:3" x14ac:dyDescent="0.2">
      <c r="A40" s="1" t="s">
        <v>41</v>
      </c>
      <c r="B40" s="149">
        <f>'Tab 1'!F40</f>
        <v>4190</v>
      </c>
      <c r="C40" s="150">
        <f t="shared" si="0"/>
        <v>3803</v>
      </c>
    </row>
    <row r="41" spans="1:3" x14ac:dyDescent="0.2">
      <c r="A41" s="1" t="s">
        <v>40</v>
      </c>
      <c r="B41" s="149">
        <f>'Tab 1'!F41</f>
        <v>2668.5</v>
      </c>
      <c r="C41" s="150">
        <f t="shared" si="0"/>
        <v>4355.5</v>
      </c>
    </row>
    <row r="42" spans="1:3" x14ac:dyDescent="0.2">
      <c r="A42" s="1" t="s">
        <v>39</v>
      </c>
      <c r="B42" s="149">
        <f>'Tab 1'!F42</f>
        <v>3774</v>
      </c>
      <c r="C42" s="150">
        <f t="shared" si="0"/>
        <v>4299.6000000000004</v>
      </c>
    </row>
    <row r="43" spans="1:3" x14ac:dyDescent="0.2">
      <c r="A43" s="1" t="s">
        <v>38</v>
      </c>
      <c r="B43" s="149">
        <f>'Tab 1'!F43</f>
        <v>6296.5</v>
      </c>
      <c r="C43" s="150">
        <f t="shared" si="0"/>
        <v>4020.5</v>
      </c>
    </row>
    <row r="44" spans="1:3" x14ac:dyDescent="0.2">
      <c r="A44" s="1" t="s">
        <v>37</v>
      </c>
      <c r="B44" s="149">
        <f>'Tab 1'!F44</f>
        <v>4569</v>
      </c>
      <c r="C44" s="150">
        <f t="shared" si="0"/>
        <v>4113.5</v>
      </c>
    </row>
    <row r="45" spans="1:3" x14ac:dyDescent="0.2">
      <c r="A45" s="1" t="s">
        <v>36</v>
      </c>
      <c r="B45" s="149">
        <f>'Tab 1'!F45</f>
        <v>2794.5</v>
      </c>
      <c r="C45" s="150">
        <f t="shared" si="0"/>
        <v>4301</v>
      </c>
    </row>
    <row r="46" spans="1:3" x14ac:dyDescent="0.2">
      <c r="A46" s="1" t="s">
        <v>35</v>
      </c>
      <c r="B46" s="149">
        <f>'Tab 1'!F46</f>
        <v>3133.5</v>
      </c>
      <c r="C46" s="150">
        <f t="shared" si="0"/>
        <v>3688.9</v>
      </c>
    </row>
    <row r="47" spans="1:3" x14ac:dyDescent="0.2">
      <c r="A47" s="1" t="s">
        <v>34</v>
      </c>
      <c r="B47" s="149">
        <f>'Tab 1'!F47</f>
        <v>4711.5</v>
      </c>
      <c r="C47" s="150">
        <f t="shared" ref="C47:C80" si="1">AVERAGE(B45:B49)</f>
        <v>3293.1</v>
      </c>
    </row>
    <row r="48" spans="1:3" x14ac:dyDescent="0.2">
      <c r="A48" s="1" t="s">
        <v>33</v>
      </c>
      <c r="B48" s="149">
        <f>'Tab 1'!F48</f>
        <v>3236</v>
      </c>
      <c r="C48" s="150">
        <f t="shared" si="1"/>
        <v>3166.2</v>
      </c>
    </row>
    <row r="49" spans="1:3" x14ac:dyDescent="0.2">
      <c r="A49" s="1" t="s">
        <v>32</v>
      </c>
      <c r="B49" s="149">
        <f>'Tab 1'!F49</f>
        <v>2590</v>
      </c>
      <c r="C49" s="150">
        <f t="shared" si="1"/>
        <v>3630.7</v>
      </c>
    </row>
    <row r="50" spans="1:3" x14ac:dyDescent="0.2">
      <c r="A50" s="1" t="s">
        <v>31</v>
      </c>
      <c r="B50" s="149">
        <f>'Tab 1'!F50</f>
        <v>2160</v>
      </c>
      <c r="C50" s="150">
        <f t="shared" si="1"/>
        <v>3174.7</v>
      </c>
    </row>
    <row r="51" spans="1:3" x14ac:dyDescent="0.2">
      <c r="A51" s="1" t="s">
        <v>30</v>
      </c>
      <c r="B51" s="149">
        <f>'Tab 1'!F51</f>
        <v>5456</v>
      </c>
      <c r="C51" s="150">
        <f t="shared" si="1"/>
        <v>3105.2</v>
      </c>
    </row>
    <row r="52" spans="1:3" x14ac:dyDescent="0.2">
      <c r="A52" s="1" t="s">
        <v>5</v>
      </c>
      <c r="B52" s="149">
        <f>'Tab 1'!F52</f>
        <v>2431.5</v>
      </c>
      <c r="C52" s="150">
        <f t="shared" si="1"/>
        <v>3135.8</v>
      </c>
    </row>
    <row r="53" spans="1:3" x14ac:dyDescent="0.2">
      <c r="A53" s="1" t="s">
        <v>6</v>
      </c>
      <c r="B53" s="149">
        <f>'Tab 1'!F53</f>
        <v>2888.5</v>
      </c>
      <c r="C53" s="150">
        <f t="shared" si="1"/>
        <v>3221</v>
      </c>
    </row>
    <row r="54" spans="1:3" x14ac:dyDescent="0.2">
      <c r="A54" s="1" t="s">
        <v>7</v>
      </c>
      <c r="B54" s="149">
        <f>'Tab 1'!F54</f>
        <v>2743</v>
      </c>
      <c r="C54" s="150">
        <f t="shared" si="1"/>
        <v>2591.4</v>
      </c>
    </row>
    <row r="55" spans="1:3" x14ac:dyDescent="0.2">
      <c r="A55" s="1" t="s">
        <v>8</v>
      </c>
      <c r="B55" s="149">
        <f>'Tab 1'!F55</f>
        <v>2586</v>
      </c>
      <c r="C55" s="150">
        <f t="shared" si="1"/>
        <v>2835.9</v>
      </c>
    </row>
    <row r="56" spans="1:3" x14ac:dyDescent="0.2">
      <c r="A56" s="1" t="s">
        <v>9</v>
      </c>
      <c r="B56" s="149">
        <f>'Tab 1'!F56</f>
        <v>2308</v>
      </c>
      <c r="C56" s="150">
        <f t="shared" si="1"/>
        <v>2986.8</v>
      </c>
    </row>
    <row r="57" spans="1:3" x14ac:dyDescent="0.2">
      <c r="A57" s="1" t="s">
        <v>10</v>
      </c>
      <c r="B57" s="149">
        <f>'Tab 1'!F57</f>
        <v>3654</v>
      </c>
      <c r="C57" s="150">
        <f t="shared" si="1"/>
        <v>2960.6</v>
      </c>
    </row>
    <row r="58" spans="1:3" x14ac:dyDescent="0.2">
      <c r="A58" s="1" t="s">
        <v>11</v>
      </c>
      <c r="B58" s="149">
        <f>'Tab 1'!F58</f>
        <v>3643</v>
      </c>
      <c r="C58" s="150">
        <f t="shared" si="1"/>
        <v>3393.1</v>
      </c>
    </row>
    <row r="59" spans="1:3" x14ac:dyDescent="0.2">
      <c r="A59" s="1" t="s">
        <v>12</v>
      </c>
      <c r="B59" s="149">
        <f>'Tab 1'!F59</f>
        <v>2612</v>
      </c>
      <c r="C59" s="150">
        <f t="shared" si="1"/>
        <v>3969.2</v>
      </c>
    </row>
    <row r="60" spans="1:3" x14ac:dyDescent="0.2">
      <c r="A60" s="1" t="s">
        <v>13</v>
      </c>
      <c r="B60" s="149">
        <f>'Tab 1'!F60</f>
        <v>4748.5</v>
      </c>
      <c r="C60" s="150">
        <f t="shared" si="1"/>
        <v>3681.8</v>
      </c>
    </row>
    <row r="61" spans="1:3" x14ac:dyDescent="0.2">
      <c r="A61" s="1" t="s">
        <v>29</v>
      </c>
      <c r="B61" s="149">
        <f>'Tab 1'!F61</f>
        <v>5188.5</v>
      </c>
      <c r="C61" s="150">
        <f t="shared" si="1"/>
        <v>3321</v>
      </c>
    </row>
    <row r="62" spans="1:3" x14ac:dyDescent="0.2">
      <c r="A62" s="1" t="s">
        <v>15</v>
      </c>
      <c r="B62" s="149">
        <f>'Tab 1'!F62</f>
        <v>2217</v>
      </c>
      <c r="C62" s="150">
        <f t="shared" si="1"/>
        <v>3300.4</v>
      </c>
    </row>
    <row r="63" spans="1:3" x14ac:dyDescent="0.2">
      <c r="A63" s="1" t="s">
        <v>16</v>
      </c>
      <c r="B63" s="149">
        <f>'Tab 1'!F63</f>
        <v>1839</v>
      </c>
      <c r="C63" s="150">
        <f t="shared" si="1"/>
        <v>2919</v>
      </c>
    </row>
    <row r="64" spans="1:3" x14ac:dyDescent="0.2">
      <c r="A64" s="1" t="s">
        <v>17</v>
      </c>
      <c r="B64" s="149">
        <f>'Tab 1'!F64</f>
        <v>2509</v>
      </c>
      <c r="C64" s="150">
        <f t="shared" si="1"/>
        <v>2432.9</v>
      </c>
    </row>
    <row r="65" spans="1:3" x14ac:dyDescent="0.2">
      <c r="A65" s="1" t="s">
        <v>18</v>
      </c>
      <c r="B65" s="149">
        <f>'Tab 1'!F65</f>
        <v>2841.5</v>
      </c>
      <c r="C65" s="150">
        <f t="shared" si="1"/>
        <v>2345.1</v>
      </c>
    </row>
    <row r="66" spans="1:3" x14ac:dyDescent="0.2">
      <c r="A66" s="1" t="s">
        <v>19</v>
      </c>
      <c r="B66" s="149">
        <f>'Tab 1'!F66</f>
        <v>2758</v>
      </c>
      <c r="C66" s="150">
        <f t="shared" si="1"/>
        <v>2527.6</v>
      </c>
    </row>
    <row r="67" spans="1:3" x14ac:dyDescent="0.2">
      <c r="A67" s="1" t="s">
        <v>20</v>
      </c>
      <c r="B67" s="149">
        <f>'Tab 1'!F67</f>
        <v>1778</v>
      </c>
      <c r="C67" s="150">
        <f t="shared" si="1"/>
        <v>2460.8000000000002</v>
      </c>
    </row>
    <row r="68" spans="1:3" x14ac:dyDescent="0.2">
      <c r="A68" s="1" t="s">
        <v>21</v>
      </c>
      <c r="B68" s="149">
        <f>'Tab 1'!F68</f>
        <v>2751.5</v>
      </c>
      <c r="C68" s="150">
        <f t="shared" si="1"/>
        <v>2594.5</v>
      </c>
    </row>
    <row r="69" spans="1:3" x14ac:dyDescent="0.2">
      <c r="A69" s="1" t="s">
        <v>22</v>
      </c>
      <c r="B69" s="149">
        <f>'Tab 1'!F69</f>
        <v>2175</v>
      </c>
      <c r="C69" s="150">
        <f t="shared" si="1"/>
        <v>2595.6999999999998</v>
      </c>
    </row>
    <row r="70" spans="1:3" x14ac:dyDescent="0.2">
      <c r="A70" s="1" t="s">
        <v>23</v>
      </c>
      <c r="B70" s="149">
        <f>'Tab 1'!F70</f>
        <v>3510</v>
      </c>
      <c r="C70" s="150">
        <f t="shared" si="1"/>
        <v>2729.8</v>
      </c>
    </row>
    <row r="71" spans="1:3" x14ac:dyDescent="0.2">
      <c r="A71" s="1" t="s">
        <v>28</v>
      </c>
      <c r="B71" s="149">
        <f>'Tab 1'!F71</f>
        <v>2764</v>
      </c>
      <c r="C71" s="150">
        <f t="shared" si="1"/>
        <v>2463.6999999999998</v>
      </c>
    </row>
    <row r="72" spans="1:3" x14ac:dyDescent="0.2">
      <c r="A72" s="1" t="s">
        <v>25</v>
      </c>
      <c r="B72" s="149">
        <f>'Tab 1'!F72</f>
        <v>2448.5</v>
      </c>
      <c r="C72" s="150">
        <f t="shared" si="1"/>
        <v>2428.5</v>
      </c>
    </row>
    <row r="73" spans="1:3" x14ac:dyDescent="0.2">
      <c r="A73" s="1" t="s">
        <v>26</v>
      </c>
      <c r="B73" s="149">
        <f>'Tab 1'!F73</f>
        <v>1421</v>
      </c>
      <c r="C73" s="150">
        <f t="shared" si="1"/>
        <v>2047</v>
      </c>
    </row>
    <row r="74" spans="1:3" x14ac:dyDescent="0.2">
      <c r="A74" s="1" t="s">
        <v>27</v>
      </c>
      <c r="B74" s="149">
        <f>'Tab 1'!F74</f>
        <v>1999</v>
      </c>
      <c r="C74" s="150">
        <f t="shared" si="1"/>
        <v>2306.1</v>
      </c>
    </row>
    <row r="75" spans="1:3" x14ac:dyDescent="0.2">
      <c r="A75" s="1" t="s">
        <v>118</v>
      </c>
      <c r="B75" s="149">
        <f>'Tab 1'!F75</f>
        <v>1602.5</v>
      </c>
      <c r="C75" s="150">
        <f t="shared" si="1"/>
        <v>2386.5</v>
      </c>
    </row>
    <row r="76" spans="1:3" x14ac:dyDescent="0.2">
      <c r="A76" s="1" t="s">
        <v>138</v>
      </c>
      <c r="B76" s="149">
        <f>'Tab 1'!F76</f>
        <v>4059.5</v>
      </c>
      <c r="C76" s="150">
        <f t="shared" si="1"/>
        <v>2646.2</v>
      </c>
    </row>
    <row r="77" spans="1:3" x14ac:dyDescent="0.2">
      <c r="A77" s="1" t="s">
        <v>162</v>
      </c>
      <c r="B77" s="149">
        <f>'Tab 1'!F77</f>
        <v>2850.5</v>
      </c>
      <c r="C77" s="150">
        <f t="shared" si="1"/>
        <v>3209</v>
      </c>
    </row>
    <row r="78" spans="1:3" x14ac:dyDescent="0.2">
      <c r="A78" s="1" t="s">
        <v>165</v>
      </c>
      <c r="B78" s="149">
        <f>'Tab 1'!F78</f>
        <v>2719.5</v>
      </c>
      <c r="C78" s="150">
        <f t="shared" si="1"/>
        <v>3299.9</v>
      </c>
    </row>
    <row r="79" spans="1:3" x14ac:dyDescent="0.2">
      <c r="A79" s="1" t="s">
        <v>177</v>
      </c>
      <c r="B79" s="149">
        <f>'Tab 1'!F79</f>
        <v>4813</v>
      </c>
      <c r="C79" s="150">
        <f t="shared" si="1"/>
        <v>2597.9</v>
      </c>
    </row>
    <row r="80" spans="1:3" x14ac:dyDescent="0.2">
      <c r="A80" s="1" t="s">
        <v>185</v>
      </c>
      <c r="B80" s="149">
        <f>'Tab 1'!F80</f>
        <v>2057</v>
      </c>
      <c r="C80" s="150">
        <f t="shared" si="1"/>
        <v>2893.6</v>
      </c>
    </row>
    <row r="81" spans="1:3" x14ac:dyDescent="0.2">
      <c r="A81" s="1" t="s">
        <v>190</v>
      </c>
      <c r="B81" s="149">
        <f>'Tab 1'!F81</f>
        <v>549.5</v>
      </c>
      <c r="C81" s="150">
        <f t="shared" ref="C81:C83" si="2">AVERAGE(B79:B83)</f>
        <v>2612.6999999999998</v>
      </c>
    </row>
    <row r="82" spans="1:3" x14ac:dyDescent="0.2">
      <c r="A82" s="1" t="s">
        <v>187</v>
      </c>
      <c r="B82" s="149">
        <f>'Tab 1'!F82</f>
        <v>4329</v>
      </c>
      <c r="C82" s="150">
        <f t="shared" si="2"/>
        <v>2477.4</v>
      </c>
    </row>
    <row r="83" spans="1:3" x14ac:dyDescent="0.2">
      <c r="A83" s="1" t="s">
        <v>211</v>
      </c>
      <c r="B83" s="149">
        <f>'Tab 1'!F83</f>
        <v>1315</v>
      </c>
      <c r="C83" s="150">
        <f t="shared" si="2"/>
        <v>2425.1999999999998</v>
      </c>
    </row>
    <row r="84" spans="1:3" x14ac:dyDescent="0.2">
      <c r="A84" s="1" t="s">
        <v>232</v>
      </c>
      <c r="B84" s="149">
        <f>'Tab 1'!F84</f>
        <v>4136.5</v>
      </c>
      <c r="C84" s="151"/>
    </row>
    <row r="85" spans="1:3" x14ac:dyDescent="0.2">
      <c r="A85" s="1" t="s">
        <v>237</v>
      </c>
      <c r="B85" s="149">
        <f>'Tab 1'!F85</f>
        <v>1796</v>
      </c>
      <c r="C85" s="151"/>
    </row>
    <row r="86" spans="1:3" x14ac:dyDescent="0.2">
      <c r="A86" s="152"/>
      <c r="B86" s="153"/>
      <c r="C86" s="152"/>
    </row>
    <row r="87" spans="1:3" ht="12.75" customHeight="1" x14ac:dyDescent="0.2"/>
    <row r="88" spans="1:3" ht="11.25" customHeight="1" x14ac:dyDescent="0.2">
      <c r="B88" s="1"/>
    </row>
    <row r="89" spans="1:3" ht="11.25" customHeight="1" x14ac:dyDescent="0.2">
      <c r="A89" s="167" t="s">
        <v>240</v>
      </c>
      <c r="B89" s="167"/>
    </row>
    <row r="90" spans="1:3" ht="11.25" customHeight="1" x14ac:dyDescent="0.2">
      <c r="A90" s="1" t="s">
        <v>120</v>
      </c>
    </row>
    <row r="91" spans="1:3" ht="11.25" customHeight="1" x14ac:dyDescent="0.2"/>
  </sheetData>
  <mergeCells count="5">
    <mergeCell ref="H1:I1"/>
    <mergeCell ref="A89:B89"/>
    <mergeCell ref="B6:C8"/>
    <mergeCell ref="B9:B11"/>
    <mergeCell ref="C9:C11"/>
  </mergeCells>
  <hyperlinks>
    <hyperlink ref="H1" location="Contents!A1" display="back to contents" xr:uid="{00000000-0004-0000-0400-000000000000}"/>
  </hyperlinks>
  <pageMargins left="0.43307086614173229" right="0.43307086614173229" top="0.55118110236220474" bottom="0.55118110236220474" header="0.31496062992125984" footer="0.31496062992125984"/>
  <pageSetup paperSize="9" fitToHeight="0" orientation="portrait" r:id="rId1"/>
  <headerFooter alignWithMargins="0"/>
  <ignoredErrors>
    <ignoredError sqref="C15:C79"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K41"/>
  <sheetViews>
    <sheetView workbookViewId="0"/>
  </sheetViews>
  <sheetFormatPr defaultColWidth="9.140625" defaultRowHeight="15" x14ac:dyDescent="0.2"/>
  <cols>
    <col min="1" max="1" width="9.140625" style="1"/>
    <col min="2" max="2" width="22" style="1" customWidth="1"/>
    <col min="3" max="6" width="11.7109375" style="1" customWidth="1"/>
    <col min="7" max="16384" width="9.140625" style="1"/>
  </cols>
  <sheetData>
    <row r="1" spans="1:11" ht="21.75" customHeight="1" x14ac:dyDescent="0.25">
      <c r="A1" s="30" t="s">
        <v>257</v>
      </c>
      <c r="B1" s="30"/>
      <c r="C1" s="30"/>
      <c r="D1" s="30"/>
      <c r="E1" s="30"/>
      <c r="F1" s="30"/>
      <c r="G1" s="29"/>
      <c r="H1" s="29"/>
      <c r="J1" s="174" t="s">
        <v>184</v>
      </c>
      <c r="K1" s="174"/>
    </row>
    <row r="3" spans="1:11" x14ac:dyDescent="0.2">
      <c r="A3" s="141" t="s">
        <v>226</v>
      </c>
    </row>
    <row r="5" spans="1:11" ht="15.75" x14ac:dyDescent="0.25">
      <c r="C5" s="154" t="s">
        <v>0</v>
      </c>
      <c r="D5" s="154" t="s">
        <v>1</v>
      </c>
      <c r="E5" s="154" t="s">
        <v>2</v>
      </c>
      <c r="F5" s="154" t="s">
        <v>3</v>
      </c>
    </row>
    <row r="6" spans="1:11" x14ac:dyDescent="0.2">
      <c r="B6" s="1" t="str">
        <f>'Tab 2'!A8</f>
        <v>1990/91</v>
      </c>
      <c r="C6" s="155">
        <f>'Tab 2'!H8</f>
        <v>5.25</v>
      </c>
      <c r="D6" s="155">
        <f>'Tab 2'!I8</f>
        <v>12.05</v>
      </c>
      <c r="E6" s="155">
        <f>'Tab 2'!J8</f>
        <v>11.46</v>
      </c>
      <c r="F6" s="155">
        <f>'Tab 2'!K8</f>
        <v>23.24</v>
      </c>
    </row>
    <row r="7" spans="1:11" x14ac:dyDescent="0.2">
      <c r="B7" s="1" t="str">
        <f>'Tab 2'!A9</f>
        <v>1991/92</v>
      </c>
      <c r="C7" s="155">
        <f>'Tab 2'!H9</f>
        <v>8.2200000000000006</v>
      </c>
      <c r="D7" s="155">
        <f>'Tab 2'!I9</f>
        <v>11.4</v>
      </c>
      <c r="E7" s="155">
        <f>'Tab 2'!J9</f>
        <v>16.07</v>
      </c>
      <c r="F7" s="155">
        <f>'Tab 2'!K9</f>
        <v>25.3</v>
      </c>
    </row>
    <row r="8" spans="1:11" x14ac:dyDescent="0.2">
      <c r="B8" s="1" t="str">
        <f>'Tab 2'!A10</f>
        <v>1992/93</v>
      </c>
      <c r="C8" s="155">
        <f>'Tab 2'!H10</f>
        <v>6.7</v>
      </c>
      <c r="D8" s="155">
        <f>'Tab 2'!I10</f>
        <v>11.2</v>
      </c>
      <c r="E8" s="155">
        <f>'Tab 2'!J10</f>
        <v>14.69</v>
      </c>
      <c r="F8" s="155">
        <f>'Tab 2'!K10</f>
        <v>23.57</v>
      </c>
    </row>
    <row r="9" spans="1:11" x14ac:dyDescent="0.2">
      <c r="B9" s="1" t="str">
        <f>'Tab 2'!A11</f>
        <v>1993/94</v>
      </c>
      <c r="C9" s="155">
        <f>'Tab 2'!H11</f>
        <v>8.42</v>
      </c>
      <c r="D9" s="155">
        <f>'Tab 2'!I11</f>
        <v>8.73</v>
      </c>
      <c r="E9" s="155">
        <f>'Tab 2'!J11</f>
        <v>15.81</v>
      </c>
      <c r="F9" s="155">
        <f>'Tab 2'!K11</f>
        <v>18.239999999999998</v>
      </c>
    </row>
    <row r="10" spans="1:11" x14ac:dyDescent="0.2">
      <c r="B10" s="1" t="str">
        <f>'Tab 2'!A12</f>
        <v>1994/95</v>
      </c>
      <c r="C10" s="155">
        <f>'Tab 2'!H12</f>
        <v>5.77</v>
      </c>
      <c r="D10" s="155">
        <f>'Tab 2'!I12</f>
        <v>7.79</v>
      </c>
      <c r="E10" s="155">
        <f>'Tab 2'!J12</f>
        <v>15.75</v>
      </c>
      <c r="F10" s="155">
        <f>'Tab 2'!K12</f>
        <v>17.77</v>
      </c>
    </row>
    <row r="11" spans="1:11" x14ac:dyDescent="0.2">
      <c r="B11" s="1" t="str">
        <f>'Tab 2'!A13</f>
        <v>1995/96</v>
      </c>
      <c r="C11" s="155">
        <f>'Tab 2'!H13</f>
        <v>5.96</v>
      </c>
      <c r="D11" s="155">
        <f>'Tab 2'!I13</f>
        <v>18.62</v>
      </c>
      <c r="E11" s="155">
        <f>'Tab 2'!J13</f>
        <v>23.77</v>
      </c>
      <c r="F11" s="155">
        <f>'Tab 2'!K13</f>
        <v>25.38</v>
      </c>
    </row>
    <row r="12" spans="1:11" x14ac:dyDescent="0.2">
      <c r="B12" s="1" t="str">
        <f>'Tab 2'!A14</f>
        <v>1996/97</v>
      </c>
      <c r="C12" s="155">
        <f>'Tab 2'!H14</f>
        <v>7.94</v>
      </c>
      <c r="D12" s="155">
        <f>'Tab 2'!I14</f>
        <v>14.02</v>
      </c>
      <c r="E12" s="155">
        <f>'Tab 2'!J14</f>
        <v>22.81</v>
      </c>
      <c r="F12" s="155">
        <f>'Tab 2'!K14</f>
        <v>30.84</v>
      </c>
    </row>
    <row r="13" spans="1:11" x14ac:dyDescent="0.2">
      <c r="B13" s="1" t="str">
        <f>'Tab 2'!A15</f>
        <v>1997/98</v>
      </c>
      <c r="C13" s="155">
        <f>'Tab 2'!H15</f>
        <v>4.3899999999999997</v>
      </c>
      <c r="D13" s="155">
        <f>'Tab 2'!I15</f>
        <v>17.03</v>
      </c>
      <c r="E13" s="155">
        <f>'Tab 2'!J15</f>
        <v>16.22</v>
      </c>
      <c r="F13" s="155">
        <f>'Tab 2'!K15</f>
        <v>16.48</v>
      </c>
    </row>
    <row r="14" spans="1:11" x14ac:dyDescent="0.2">
      <c r="B14" s="1" t="str">
        <f>'Tab 2'!A16</f>
        <v>1998/99</v>
      </c>
      <c r="C14" s="155">
        <f>'Tab 2'!H16</f>
        <v>9.77</v>
      </c>
      <c r="D14" s="155">
        <f>'Tab 2'!I16</f>
        <v>18.350000000000001</v>
      </c>
      <c r="E14" s="155">
        <f>'Tab 2'!J16</f>
        <v>28.94</v>
      </c>
      <c r="F14" s="155">
        <f>'Tab 2'!K16</f>
        <v>42.69</v>
      </c>
    </row>
    <row r="15" spans="1:11" x14ac:dyDescent="0.2">
      <c r="B15" s="1" t="str">
        <f>'Tab 2'!A17</f>
        <v>1999/2000</v>
      </c>
      <c r="C15" s="155">
        <f>'Tab 2'!H17</f>
        <v>16.739999999999998</v>
      </c>
      <c r="D15" s="155">
        <f>'Tab 2'!I17</f>
        <v>23.74</v>
      </c>
      <c r="E15" s="155">
        <f>'Tab 2'!J17</f>
        <v>31.95</v>
      </c>
      <c r="F15" s="155">
        <f>'Tab 2'!K17</f>
        <v>38.549999999999997</v>
      </c>
    </row>
    <row r="16" spans="1:11" x14ac:dyDescent="0.2">
      <c r="B16" s="1" t="str">
        <f>'Tab 2'!A18</f>
        <v>2000/01</v>
      </c>
      <c r="C16" s="155">
        <f>'Tab 2'!H18</f>
        <v>6.92</v>
      </c>
      <c r="D16" s="155">
        <f>'Tab 2'!I18</f>
        <v>9.2899999999999991</v>
      </c>
      <c r="E16" s="155">
        <f>'Tab 2'!J18</f>
        <v>14.34</v>
      </c>
      <c r="F16" s="155">
        <f>'Tab 2'!K18</f>
        <v>16.37</v>
      </c>
    </row>
    <row r="17" spans="2:6" x14ac:dyDescent="0.2">
      <c r="B17" s="1" t="str">
        <f>'Tab 2'!A19</f>
        <v>2001/02</v>
      </c>
      <c r="C17" s="155">
        <f>'Tab 2'!H19</f>
        <v>2.04</v>
      </c>
      <c r="D17" s="155">
        <f>'Tab 2'!I19</f>
        <v>5.8</v>
      </c>
      <c r="E17" s="155">
        <f>'Tab 2'!J19</f>
        <v>14.13</v>
      </c>
      <c r="F17" s="155">
        <f>'Tab 2'!K19</f>
        <v>14.8</v>
      </c>
    </row>
    <row r="18" spans="2:6" x14ac:dyDescent="0.2">
      <c r="B18" s="1" t="str">
        <f>'Tab 2'!A20</f>
        <v>2002/03</v>
      </c>
      <c r="C18" s="155">
        <f>'Tab 2'!H20</f>
        <v>9.24</v>
      </c>
      <c r="D18" s="155">
        <f>'Tab 2'!I20</f>
        <v>7.59</v>
      </c>
      <c r="E18" s="155">
        <f>'Tab 2'!J20</f>
        <v>15.86</v>
      </c>
      <c r="F18" s="155">
        <f>'Tab 2'!K20</f>
        <v>18.88</v>
      </c>
    </row>
    <row r="19" spans="2:6" x14ac:dyDescent="0.2">
      <c r="B19" s="1" t="str">
        <f>'Tab 2'!A21</f>
        <v>2003/04</v>
      </c>
      <c r="C19" s="155">
        <f>'Tab 2'!H21</f>
        <v>8.7100000000000009</v>
      </c>
      <c r="D19" s="155">
        <f>'Tab 2'!I21</f>
        <v>13.45</v>
      </c>
      <c r="E19" s="155">
        <f>'Tab 2'!J21</f>
        <v>13.94</v>
      </c>
      <c r="F19" s="155">
        <f>'Tab 2'!K21</f>
        <v>25.05</v>
      </c>
    </row>
    <row r="20" spans="2:6" x14ac:dyDescent="0.2">
      <c r="B20" s="1" t="str">
        <f>'Tab 2'!A22</f>
        <v>2004/05</v>
      </c>
      <c r="C20" s="155">
        <f>'Tab 2'!H22</f>
        <v>5.42</v>
      </c>
      <c r="D20" s="155">
        <f>'Tab 2'!I22</f>
        <v>11.99</v>
      </c>
      <c r="E20" s="155">
        <f>'Tab 2'!J22</f>
        <v>17.579999999999998</v>
      </c>
      <c r="F20" s="155">
        <f>'Tab 2'!K22</f>
        <v>23.37</v>
      </c>
    </row>
    <row r="21" spans="2:6" x14ac:dyDescent="0.2">
      <c r="B21" s="1" t="str">
        <f>'Tab 2'!A23</f>
        <v>2005/06</v>
      </c>
      <c r="C21" s="155">
        <f>'Tab 2'!H23</f>
        <v>8.92</v>
      </c>
      <c r="D21" s="155">
        <f>'Tab 2'!I23</f>
        <v>7.89</v>
      </c>
      <c r="E21" s="155">
        <f>'Tab 2'!J23</f>
        <v>9.5500000000000007</v>
      </c>
      <c r="F21" s="155">
        <f>'Tab 2'!K23</f>
        <v>12.76</v>
      </c>
    </row>
    <row r="22" spans="2:6" x14ac:dyDescent="0.2">
      <c r="B22" s="1" t="str">
        <f>'Tab 2'!A24</f>
        <v>2006/07</v>
      </c>
      <c r="C22" s="155">
        <f>'Tab 2'!H24</f>
        <v>4.92</v>
      </c>
      <c r="D22" s="155">
        <f>'Tab 2'!I24</f>
        <v>11.84</v>
      </c>
      <c r="E22" s="155">
        <f>'Tab 2'!J24</f>
        <v>17.850000000000001</v>
      </c>
      <c r="F22" s="155">
        <f>'Tab 2'!K24</f>
        <v>24.04</v>
      </c>
    </row>
    <row r="23" spans="2:6" x14ac:dyDescent="0.2">
      <c r="B23" s="1" t="str">
        <f>'Tab 2'!A25</f>
        <v>2007/08</v>
      </c>
      <c r="C23" s="155">
        <f>'Tab 2'!H25</f>
        <v>3.37</v>
      </c>
      <c r="D23" s="155">
        <f>'Tab 2'!I25</f>
        <v>9.1999999999999993</v>
      </c>
      <c r="E23" s="155">
        <f>'Tab 2'!J25</f>
        <v>15.87</v>
      </c>
      <c r="F23" s="155">
        <f>'Tab 2'!K25</f>
        <v>17.149999999999999</v>
      </c>
    </row>
    <row r="24" spans="2:6" x14ac:dyDescent="0.2">
      <c r="B24" s="1" t="str">
        <f>'Tab 2'!A26</f>
        <v>2008/09</v>
      </c>
      <c r="C24" s="155">
        <f>'Tab 2'!H26</f>
        <v>10.41</v>
      </c>
      <c r="D24" s="155">
        <f>'Tab 2'!I26</f>
        <v>18.11</v>
      </c>
      <c r="E24" s="155">
        <f>'Tab 2'!J26</f>
        <v>22.18</v>
      </c>
      <c r="F24" s="155">
        <f>'Tab 2'!K26</f>
        <v>28.09</v>
      </c>
    </row>
    <row r="25" spans="2:6" x14ac:dyDescent="0.2">
      <c r="B25" s="1" t="str">
        <f>'Tab 2'!A27</f>
        <v>2009/10</v>
      </c>
      <c r="C25" s="155">
        <f>'Tab 2'!H27</f>
        <v>13.38</v>
      </c>
      <c r="D25" s="155">
        <f>'Tab 2'!I27</f>
        <v>11.43</v>
      </c>
      <c r="E25" s="155">
        <f>'Tab 2'!J27</f>
        <v>16.97</v>
      </c>
      <c r="F25" s="155">
        <f>'Tab 2'!K27</f>
        <v>20.95</v>
      </c>
    </row>
    <row r="26" spans="2:6" x14ac:dyDescent="0.2">
      <c r="B26" s="1" t="str">
        <f>'Tab 2'!A28</f>
        <v>2010/11</v>
      </c>
      <c r="C26" s="155">
        <f>'Tab 2'!H28</f>
        <v>11.78</v>
      </c>
      <c r="D26" s="155">
        <f>'Tab 2'!I28</f>
        <v>13.2</v>
      </c>
      <c r="E26" s="155">
        <f>'Tab 2'!J28</f>
        <v>13.51</v>
      </c>
      <c r="F26" s="155">
        <f>'Tab 2'!K28</f>
        <v>17.39</v>
      </c>
    </row>
    <row r="27" spans="2:6" x14ac:dyDescent="0.2">
      <c r="B27" s="1" t="str">
        <f>'Tab 2'!A29</f>
        <v>2011/12</v>
      </c>
      <c r="C27" s="155">
        <f>'Tab 2'!H29</f>
        <v>6.56</v>
      </c>
      <c r="D27" s="155">
        <f>'Tab 2'!I29</f>
        <v>3.22</v>
      </c>
      <c r="E27" s="155">
        <f>'Tab 2'!J29</f>
        <v>8.2100000000000009</v>
      </c>
      <c r="F27" s="155">
        <f>'Tab 2'!K29</f>
        <v>11.6</v>
      </c>
    </row>
    <row r="28" spans="2:6" x14ac:dyDescent="0.2">
      <c r="B28" s="1" t="str">
        <f>'Tab 2'!A30</f>
        <v>2012/13</v>
      </c>
      <c r="C28" s="155">
        <f>'Tab 2'!H30</f>
        <v>2.5299999999999998</v>
      </c>
      <c r="D28" s="155">
        <f>'Tab 2'!I30</f>
        <v>5.7</v>
      </c>
      <c r="E28" s="155">
        <f>'Tab 2'!J30</f>
        <v>10.76</v>
      </c>
      <c r="F28" s="155">
        <f>'Tab 2'!K30</f>
        <v>20.13</v>
      </c>
    </row>
    <row r="29" spans="2:6" x14ac:dyDescent="0.2">
      <c r="B29" s="1" t="str">
        <f>'Tab 2'!A31</f>
        <v>2013/14</v>
      </c>
      <c r="C29" s="155">
        <f>'Tab 2'!H31</f>
        <v>4.2699999999999996</v>
      </c>
      <c r="D29" s="155">
        <f>'Tab 2'!I31</f>
        <v>6.43</v>
      </c>
      <c r="E29" s="155">
        <f>'Tab 2'!J31</f>
        <v>10.08</v>
      </c>
      <c r="F29" s="155">
        <f>'Tab 2'!K31</f>
        <v>13.53</v>
      </c>
    </row>
    <row r="30" spans="2:6" x14ac:dyDescent="0.2">
      <c r="B30" s="1" t="str">
        <f>'Tab 2'!A32</f>
        <v>2014/15</v>
      </c>
      <c r="C30" s="155">
        <f>'Tab 2'!H32</f>
        <v>8.08</v>
      </c>
      <c r="D30" s="155">
        <f>'Tab 2'!I32</f>
        <v>18.239999999999998</v>
      </c>
      <c r="E30" s="155">
        <f>'Tab 2'!J32</f>
        <v>22.87</v>
      </c>
      <c r="F30" s="155">
        <f>'Tab 2'!K32</f>
        <v>33.200000000000003</v>
      </c>
    </row>
    <row r="31" spans="2:6" x14ac:dyDescent="0.2">
      <c r="B31" s="1" t="str">
        <f>'Tab 2'!A33</f>
        <v xml:space="preserve">2015/16 </v>
      </c>
      <c r="C31" s="155">
        <f>'Tab 2'!H33</f>
        <v>13.29</v>
      </c>
      <c r="D31" s="155">
        <f>'Tab 2'!I33</f>
        <v>16.11</v>
      </c>
      <c r="E31" s="155">
        <f>'Tab 2'!J33</f>
        <v>17.260000000000002</v>
      </c>
      <c r="F31" s="155">
        <f>'Tab 2'!K33</f>
        <v>16.809999999999999</v>
      </c>
    </row>
    <row r="32" spans="2:6" x14ac:dyDescent="0.2">
      <c r="B32" s="1" t="str">
        <f>'Tab 2'!A34</f>
        <v>2016/17</v>
      </c>
      <c r="C32" s="155">
        <f>'Tab 2'!H34</f>
        <v>5.84</v>
      </c>
      <c r="D32" s="155">
        <f>'Tab 2'!I34</f>
        <v>8.07</v>
      </c>
      <c r="E32" s="155">
        <f>'Tab 2'!J34</f>
        <v>14.89</v>
      </c>
      <c r="F32" s="155">
        <f>'Tab 2'!K34</f>
        <v>24.12</v>
      </c>
    </row>
    <row r="33" spans="1:6" x14ac:dyDescent="0.2">
      <c r="B33" s="1" t="str">
        <f>'Tab 2'!A35</f>
        <v xml:space="preserve">2017/18 </v>
      </c>
      <c r="C33" s="155">
        <f>'Tab 2'!H35</f>
        <v>9.48</v>
      </c>
      <c r="D33" s="155">
        <f>'Tab 2'!I35</f>
        <v>17.73</v>
      </c>
      <c r="E33" s="155">
        <f>'Tab 2'!J35</f>
        <v>24.76</v>
      </c>
      <c r="F33" s="155">
        <f>'Tab 2'!K35</f>
        <v>42.77</v>
      </c>
    </row>
    <row r="34" spans="1:6" x14ac:dyDescent="0.2">
      <c r="B34" s="1" t="str">
        <f>'Tab 2'!A36</f>
        <v>2018/19</v>
      </c>
      <c r="C34" s="155">
        <f>'Tab 2'!H36</f>
        <v>8.24</v>
      </c>
      <c r="D34" s="155">
        <f>'Tab 2'!I36</f>
        <v>8.74</v>
      </c>
      <c r="E34" s="155">
        <f>'Tab 2'!J36</f>
        <v>10.64</v>
      </c>
      <c r="F34" s="155">
        <f>'Tab 2'!K36</f>
        <v>15.34</v>
      </c>
    </row>
    <row r="35" spans="1:6" x14ac:dyDescent="0.2">
      <c r="B35" s="1" t="str">
        <f>'Tab 2'!A37</f>
        <v>2019/20</v>
      </c>
      <c r="C35" s="155" t="str">
        <f>'Tab 2'!H37</f>
        <v>.</v>
      </c>
      <c r="D35" s="155">
        <f>'Tab 2'!I37</f>
        <v>7.18</v>
      </c>
      <c r="E35" s="155">
        <f>'Tab 2'!J37</f>
        <v>1.29</v>
      </c>
      <c r="F35" s="155">
        <f>'Tab 2'!K37</f>
        <v>2.93</v>
      </c>
    </row>
    <row r="36" spans="1:6" x14ac:dyDescent="0.2">
      <c r="B36" s="1" t="str">
        <f>'Tab 2'!A38</f>
        <v>2020/21</v>
      </c>
      <c r="C36" s="155">
        <f>'Tab 2'!H38</f>
        <v>17.100000000000001</v>
      </c>
      <c r="D36" s="155">
        <f>'Tab 2'!I38</f>
        <v>18.66</v>
      </c>
      <c r="E36" s="155">
        <f>'Tab 2'!J38</f>
        <v>23.69</v>
      </c>
      <c r="F36" s="155">
        <f>'Tab 2'!K38</f>
        <v>27.69</v>
      </c>
    </row>
    <row r="37" spans="1:6" x14ac:dyDescent="0.2">
      <c r="B37" s="1" t="s">
        <v>210</v>
      </c>
      <c r="C37" s="155">
        <f>'Tab 2'!H39</f>
        <v>4.99</v>
      </c>
      <c r="D37" s="155">
        <f>'Tab 2'!I39</f>
        <v>3.84</v>
      </c>
      <c r="E37" s="155">
        <f>'Tab 2'!J39</f>
        <v>5.76</v>
      </c>
      <c r="F37" s="155">
        <f>'Tab 2'!K39</f>
        <v>9.0299999999999994</v>
      </c>
    </row>
    <row r="38" spans="1:6" x14ac:dyDescent="0.2">
      <c r="B38" s="1" t="s">
        <v>232</v>
      </c>
      <c r="C38" s="155">
        <f>'Tab 2'!H40</f>
        <v>12</v>
      </c>
      <c r="D38" s="155">
        <f>'Tab 2'!I40</f>
        <v>16</v>
      </c>
      <c r="E38" s="155">
        <f>'Tab 2'!J40</f>
        <v>19</v>
      </c>
      <c r="F38" s="155">
        <f>'Tab 2'!K40</f>
        <v>29</v>
      </c>
    </row>
    <row r="39" spans="1:6" x14ac:dyDescent="0.2">
      <c r="B39" s="1" t="s">
        <v>231</v>
      </c>
      <c r="C39" s="155">
        <f>'Tab 2'!H41</f>
        <v>7</v>
      </c>
      <c r="D39" s="155">
        <f>'Tab 2'!I41</f>
        <v>7</v>
      </c>
      <c r="E39" s="155">
        <f>'Tab 2'!J41</f>
        <v>9</v>
      </c>
      <c r="F39" s="155">
        <f>'Tab 2'!K41</f>
        <v>11</v>
      </c>
    </row>
    <row r="41" spans="1:6" x14ac:dyDescent="0.2">
      <c r="A41" s="31" t="s">
        <v>240</v>
      </c>
    </row>
  </sheetData>
  <mergeCells count="1">
    <mergeCell ref="J1:K1"/>
  </mergeCells>
  <hyperlinks>
    <hyperlink ref="J1" location="Contents!A1" display="back to contents" xr:uid="{00000000-0004-0000-0600-00000000000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J42"/>
  <sheetViews>
    <sheetView workbookViewId="0"/>
  </sheetViews>
  <sheetFormatPr defaultRowHeight="15" x14ac:dyDescent="0.2"/>
  <cols>
    <col min="1" max="1" width="9.140625" style="1"/>
    <col min="2" max="2" width="21.42578125" style="1" customWidth="1"/>
    <col min="3" max="8" width="10.42578125" style="1" customWidth="1"/>
    <col min="9" max="16384" width="9.140625" style="1"/>
  </cols>
  <sheetData>
    <row r="1" spans="1:10" ht="19.5" customHeight="1" x14ac:dyDescent="0.25">
      <c r="A1" s="30" t="s">
        <v>258</v>
      </c>
      <c r="B1" s="29"/>
      <c r="C1" s="29"/>
      <c r="D1" s="29"/>
      <c r="E1" s="29"/>
      <c r="F1" s="29"/>
      <c r="G1" s="29"/>
      <c r="I1" s="166" t="s">
        <v>184</v>
      </c>
      <c r="J1" s="166"/>
    </row>
    <row r="3" spans="1:10" x14ac:dyDescent="0.2">
      <c r="A3" s="141" t="s">
        <v>193</v>
      </c>
    </row>
    <row r="6" spans="1:10" x14ac:dyDescent="0.2">
      <c r="C6" s="1" t="s">
        <v>189</v>
      </c>
      <c r="D6" s="1" t="s">
        <v>188</v>
      </c>
    </row>
    <row r="7" spans="1:10" x14ac:dyDescent="0.2">
      <c r="B7" s="144" t="str">
        <f>'Tab 1'!A52</f>
        <v>1990/91</v>
      </c>
      <c r="C7" s="155">
        <f>'Tab 1'!R52</f>
        <v>15.250349092359864</v>
      </c>
      <c r="D7" s="155">
        <f>'Tab 1'!AA52</f>
        <v>9.599531989576132</v>
      </c>
    </row>
    <row r="8" spans="1:10" x14ac:dyDescent="0.2">
      <c r="B8" s="144" t="str">
        <f>'Tab 1'!A53</f>
        <v>1991/92</v>
      </c>
      <c r="C8" s="155">
        <f>'Tab 1'!R53</f>
        <v>16.106407494614498</v>
      </c>
      <c r="D8" s="155">
        <f>'Tab 1'!AA53</f>
        <v>13.703465982028241</v>
      </c>
    </row>
    <row r="9" spans="1:10" x14ac:dyDescent="0.2">
      <c r="B9" s="144" t="str">
        <f>'Tab 1'!A54</f>
        <v>1992/93</v>
      </c>
      <c r="C9" s="155">
        <f>'Tab 1'!R54</f>
        <v>15.208640157093765</v>
      </c>
      <c r="D9" s="155">
        <f>'Tab 1'!AA54</f>
        <v>12.584317032040472</v>
      </c>
    </row>
    <row r="10" spans="1:10" x14ac:dyDescent="0.2">
      <c r="B10" s="144" t="str">
        <f>'Tab 1'!A55</f>
        <v>1993/94</v>
      </c>
      <c r="C10" s="155">
        <f>'Tab 1'!R55</f>
        <v>13.759438272495551</v>
      </c>
      <c r="D10" s="155">
        <f>'Tab 1'!AA55</f>
        <v>12.135692905529591</v>
      </c>
    </row>
    <row r="11" spans="1:10" x14ac:dyDescent="0.2">
      <c r="B11" s="144" t="str">
        <f>'Tab 1'!A56</f>
        <v>1994/95</v>
      </c>
      <c r="C11" s="155">
        <f>'Tab 1'!R56</f>
        <v>12.555538914682243</v>
      </c>
      <c r="D11" s="155">
        <f>'Tab 1'!AA56</f>
        <v>11.435258259402383</v>
      </c>
    </row>
    <row r="12" spans="1:10" x14ac:dyDescent="0.2">
      <c r="B12" s="144" t="str">
        <f>'Tab 1'!A57</f>
        <v>1995/96</v>
      </c>
      <c r="C12" s="155">
        <f>'Tab 1'!R57</f>
        <v>21.013982496730712</v>
      </c>
      <c r="D12" s="155">
        <f>'Tab 1'!AA57</f>
        <v>16.962930847604596</v>
      </c>
    </row>
    <row r="13" spans="1:10" x14ac:dyDescent="0.2">
      <c r="B13" s="144" t="str">
        <f>'Tab 1'!A58</f>
        <v>1996/97</v>
      </c>
      <c r="C13" s="155">
        <f>'Tab 1'!R58</f>
        <v>23.793814432989691</v>
      </c>
      <c r="D13" s="155">
        <f>'Tab 1'!AA58</f>
        <v>14.67839472237493</v>
      </c>
    </row>
    <row r="14" spans="1:10" x14ac:dyDescent="0.2">
      <c r="B14" s="144" t="str">
        <f>'Tab 1'!A59</f>
        <v>1997/98</v>
      </c>
      <c r="C14" s="155">
        <f>'Tab 1'!R59</f>
        <v>15.710620831195484</v>
      </c>
      <c r="D14" s="155">
        <f>'Tab 1'!AA59</f>
        <v>12.060693964074529</v>
      </c>
    </row>
    <row r="15" spans="1:10" x14ac:dyDescent="0.2">
      <c r="B15" s="144" t="str">
        <f>'Tab 1'!A60</f>
        <v>1998/99</v>
      </c>
      <c r="C15" s="155">
        <f>'Tab 1'!R60</f>
        <v>29.024173758680103</v>
      </c>
      <c r="D15" s="155">
        <f>'Tab 1'!AA60</f>
        <v>22.278796107716676</v>
      </c>
    </row>
    <row r="16" spans="1:10" x14ac:dyDescent="0.2">
      <c r="B16" s="144" t="str">
        <f>'Tab 1'!A61</f>
        <v>1999/2000</v>
      </c>
      <c r="C16" s="155">
        <f>'Tab 1'!R61</f>
        <v>31.348177923520389</v>
      </c>
      <c r="D16" s="155">
        <f>'Tab 1'!AA61</f>
        <v>25.466407233604212</v>
      </c>
    </row>
    <row r="17" spans="2:4" x14ac:dyDescent="0.2">
      <c r="B17" s="144" t="str">
        <f>'Tab 1'!A62</f>
        <v>2000/01</v>
      </c>
      <c r="C17" s="155">
        <f>'Tab 1'!R62</f>
        <v>13.865990276897062</v>
      </c>
      <c r="D17" s="155">
        <f>'Tab 1'!AA62</f>
        <v>10.391548972327477</v>
      </c>
    </row>
    <row r="18" spans="2:4" x14ac:dyDescent="0.2">
      <c r="B18" s="144" t="str">
        <f>'Tab 1'!A63</f>
        <v>2001/02</v>
      </c>
      <c r="C18" s="155">
        <f>'Tab 1'!R63</f>
        <v>12.580578082761489</v>
      </c>
      <c r="D18" s="155">
        <f>'Tab 1'!AA63</f>
        <v>7.0602761252665847</v>
      </c>
    </row>
    <row r="19" spans="2:4" x14ac:dyDescent="0.2">
      <c r="B19" s="144" t="str">
        <f>'Tab 1'!A64</f>
        <v>2002/03</v>
      </c>
      <c r="C19" s="155">
        <f>'Tab 1'!R64</f>
        <v>16.325147296522239</v>
      </c>
      <c r="D19" s="155">
        <f>'Tab 1'!AA64</f>
        <v>10.530721580445338</v>
      </c>
    </row>
    <row r="20" spans="2:4" x14ac:dyDescent="0.2">
      <c r="B20" s="144" t="str">
        <f>'Tab 1'!A65</f>
        <v>2003/04</v>
      </c>
      <c r="C20" s="155">
        <f>'Tab 1'!R65</f>
        <v>18.622287760690963</v>
      </c>
      <c r="D20" s="155">
        <f>'Tab 1'!AA65</f>
        <v>12.35541232663866</v>
      </c>
    </row>
    <row r="21" spans="2:4" x14ac:dyDescent="0.2">
      <c r="B21" s="144" t="str">
        <f>'Tab 1'!A66</f>
        <v>2004/05</v>
      </c>
      <c r="C21" s="155">
        <f>'Tab 1'!R66</f>
        <v>17.309137764415333</v>
      </c>
      <c r="D21" s="155">
        <f>'Tab 1'!AA66</f>
        <v>13.345755211366019</v>
      </c>
    </row>
    <row r="22" spans="2:4" x14ac:dyDescent="0.2">
      <c r="B22" s="144" t="str">
        <f>'Tab 1'!A67</f>
        <v>2005/06</v>
      </c>
      <c r="C22" s="155">
        <f>'Tab 1'!R67</f>
        <v>9.6529226161826838</v>
      </c>
      <c r="D22" s="155">
        <f>'Tab 1'!AA67</f>
        <v>10.271602041414912</v>
      </c>
    </row>
    <row r="23" spans="2:4" x14ac:dyDescent="0.2">
      <c r="B23" s="144" t="str">
        <f>'Tab 1'!A68</f>
        <v>2006/07</v>
      </c>
      <c r="C23" s="155">
        <f>'Tab 1'!R68</f>
        <v>20.1741334655866</v>
      </c>
      <c r="D23" s="155">
        <f>'Tab 1'!AA68</f>
        <v>10.760602874167542</v>
      </c>
    </row>
    <row r="24" spans="2:4" x14ac:dyDescent="0.2">
      <c r="B24" s="144" t="str">
        <f>'Tab 1'!A69</f>
        <v>2007/08</v>
      </c>
      <c r="C24" s="155">
        <f>'Tab 1'!R69</f>
        <v>15.575027382256298</v>
      </c>
      <c r="D24" s="155">
        <f>'Tab 1'!AA69</f>
        <v>8.7609075043630025</v>
      </c>
    </row>
    <row r="25" spans="2:4" x14ac:dyDescent="0.2">
      <c r="B25" s="144" t="str">
        <f>'Tab 1'!A70</f>
        <v>2008/09</v>
      </c>
      <c r="C25" s="155">
        <f>'Tab 1'!R70</f>
        <v>23.790024455439912</v>
      </c>
      <c r="D25" s="155">
        <f>'Tab 1'!AA70</f>
        <v>17.234675900613571</v>
      </c>
    </row>
    <row r="26" spans="2:4" x14ac:dyDescent="0.2">
      <c r="B26" s="144" t="str">
        <f>'Tab 1'!A71</f>
        <v>2009/10</v>
      </c>
      <c r="C26" s="155">
        <f>'Tab 1'!R71</f>
        <v>16.722426991777716</v>
      </c>
      <c r="D26" s="155">
        <f>'Tab 1'!AA71</f>
        <v>15.906988219330167</v>
      </c>
    </row>
    <row r="27" spans="2:4" x14ac:dyDescent="0.2">
      <c r="B27" s="144" t="str">
        <f>'Tab 1'!A72</f>
        <v>2010/11</v>
      </c>
      <c r="C27" s="155">
        <f>'Tab 1'!R72</f>
        <v>15.032902201043793</v>
      </c>
      <c r="D27" s="155">
        <f>'Tab 1'!AA72</f>
        <v>13.433371196269505</v>
      </c>
    </row>
    <row r="28" spans="2:4" x14ac:dyDescent="0.2">
      <c r="B28" s="144" t="str">
        <f>'Tab 1'!A73</f>
        <v>2011/12</v>
      </c>
      <c r="C28" s="155">
        <f>'Tab 1'!R73</f>
        <v>8.8523879221553639</v>
      </c>
      <c r="D28" s="155">
        <f>'Tab 1'!AA73</f>
        <v>7.133164198477786</v>
      </c>
    </row>
    <row r="29" spans="2:4" x14ac:dyDescent="0.2">
      <c r="B29" s="144" t="str">
        <f>'Tab 1'!A74</f>
        <v>2012/13</v>
      </c>
      <c r="C29" s="155">
        <f>'Tab 1'!R74</f>
        <v>12.977425912057345</v>
      </c>
      <c r="D29" s="155">
        <f>'Tab 1'!AA74</f>
        <v>9.1800981079187114</v>
      </c>
    </row>
    <row r="30" spans="2:4" x14ac:dyDescent="0.2">
      <c r="B30" s="144" t="str">
        <f>'Tab 1'!A75</f>
        <v>2013/14</v>
      </c>
      <c r="C30" s="155">
        <f>'Tab 1'!R75</f>
        <v>11.57967111671346</v>
      </c>
      <c r="D30" s="155">
        <f>'Tab 1'!AA75</f>
        <v>7.0932183081715792</v>
      </c>
    </row>
    <row r="31" spans="2:4" x14ac:dyDescent="0.2">
      <c r="B31" s="144" t="str">
        <f>'Tab 1'!A76</f>
        <v>2014/15</v>
      </c>
      <c r="C31" s="155">
        <f>'Tab 1'!R76</f>
        <v>26.299777258651599</v>
      </c>
      <c r="D31" s="155">
        <f>'Tab 1'!AA76</f>
        <v>18.735711019661636</v>
      </c>
    </row>
    <row r="32" spans="2:4" x14ac:dyDescent="0.2">
      <c r="B32" s="144" t="str">
        <f>'Tab 1'!A77</f>
        <v>2015/16</v>
      </c>
      <c r="C32" s="155">
        <f>'Tab 1'!R77</f>
        <v>18.688818034345807</v>
      </c>
      <c r="D32" s="155">
        <f>'Tab 1'!AA77</f>
        <v>13.536767236434553</v>
      </c>
    </row>
    <row r="33" spans="1:4" x14ac:dyDescent="0.2">
      <c r="B33" s="144" t="str">
        <f>'Tab 1'!A78</f>
        <v>2016/17</v>
      </c>
      <c r="C33" s="155">
        <f>'Tab 1'!R78</f>
        <v>18.549042997343165</v>
      </c>
      <c r="D33" s="155">
        <f>'Tab 1'!AA78</f>
        <v>11.21859017122526</v>
      </c>
    </row>
    <row r="34" spans="1:4" x14ac:dyDescent="0.2">
      <c r="B34" s="144" t="str">
        <f>'Tab 1'!A79</f>
        <v xml:space="preserve">2017/18 </v>
      </c>
      <c r="C34" s="155">
        <f>'Tab 1'!R79</f>
        <v>32.50623036081916</v>
      </c>
      <c r="D34" s="155">
        <f>'Tab 1'!AA79</f>
        <v>19.899023158819009</v>
      </c>
    </row>
    <row r="35" spans="1:4" x14ac:dyDescent="0.2">
      <c r="B35" s="144" t="str">
        <f>'Tab 1'!A80</f>
        <v>2018/19</v>
      </c>
      <c r="C35" s="155">
        <f>'Tab 1'!R80</f>
        <v>13.005320607756021</v>
      </c>
      <c r="D35" s="155">
        <f>'Tab 1'!AA80</f>
        <v>9.6666851533470126</v>
      </c>
    </row>
    <row r="36" spans="1:4" x14ac:dyDescent="0.2">
      <c r="B36" s="144" t="str">
        <f>'Tab 1'!A81</f>
        <v>2019/20</v>
      </c>
      <c r="C36" s="155">
        <f>'Tab 1'!R81</f>
        <v>3.1957390146471369</v>
      </c>
      <c r="D36" s="155">
        <f>'Tab 1'!AA81</f>
        <v>2.0670958996950186</v>
      </c>
    </row>
    <row r="37" spans="1:4" x14ac:dyDescent="0.2">
      <c r="B37" s="144" t="str">
        <f>'Tab 1'!A82</f>
        <v>2020/21</v>
      </c>
      <c r="C37" s="155">
        <f>'Tab 1'!R82</f>
        <v>23.278549912804525</v>
      </c>
      <c r="D37" s="155">
        <f>'Tab 1'!AA82</f>
        <v>22.198444595229397</v>
      </c>
    </row>
    <row r="38" spans="1:4" x14ac:dyDescent="0.2">
      <c r="B38" s="157" t="s">
        <v>210</v>
      </c>
      <c r="C38" s="155">
        <f>'Tab 1'!R83</f>
        <v>6.1986844000576173</v>
      </c>
      <c r="D38" s="155">
        <f>'Tab 1'!AA83</f>
        <v>6.4833196145838379</v>
      </c>
    </row>
    <row r="39" spans="1:4" x14ac:dyDescent="0.2">
      <c r="B39" s="157" t="s">
        <v>232</v>
      </c>
      <c r="C39" s="155">
        <f>'Tab 1'!R84</f>
        <v>24.397425021208644</v>
      </c>
      <c r="D39" s="155">
        <f>'Tab 1'!AA84</f>
        <v>16.473566351864473</v>
      </c>
    </row>
    <row r="40" spans="1:4" x14ac:dyDescent="0.2">
      <c r="B40" s="157" t="s">
        <v>231</v>
      </c>
      <c r="C40" s="155">
        <f>'Tab 1'!R85</f>
        <v>11.095561775289884</v>
      </c>
      <c r="D40" s="155">
        <f>'Tab 1'!AA85</f>
        <v>6.7367180595109497</v>
      </c>
    </row>
    <row r="42" spans="1:4" x14ac:dyDescent="0.2">
      <c r="A42" s="175" t="s">
        <v>240</v>
      </c>
      <c r="B42" s="175"/>
    </row>
  </sheetData>
  <mergeCells count="2">
    <mergeCell ref="I1:J1"/>
    <mergeCell ref="A42:B42"/>
  </mergeCells>
  <hyperlinks>
    <hyperlink ref="I1" location="Contents!A1" display="back to contents" xr:uid="{00000000-0004-0000-0800-000000000000}"/>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R29"/>
  <sheetViews>
    <sheetView workbookViewId="0"/>
  </sheetViews>
  <sheetFormatPr defaultRowHeight="15" x14ac:dyDescent="0.2"/>
  <cols>
    <col min="1" max="1" width="9.140625" style="1"/>
    <col min="2" max="2" width="17.140625" style="1" customWidth="1"/>
    <col min="3" max="3" width="10.28515625" style="1" customWidth="1"/>
    <col min="4" max="6" width="9.140625" style="1"/>
    <col min="7" max="7" width="10.7109375" style="1" customWidth="1"/>
    <col min="8" max="16384" width="9.140625" style="1"/>
  </cols>
  <sheetData>
    <row r="1" spans="1:18" ht="18.75" customHeight="1" x14ac:dyDescent="0.25">
      <c r="A1" s="30" t="s">
        <v>259</v>
      </c>
      <c r="B1" s="29"/>
      <c r="C1" s="29"/>
      <c r="D1" s="29"/>
      <c r="E1" s="29"/>
      <c r="F1" s="29"/>
      <c r="G1" s="29"/>
      <c r="H1" s="29"/>
      <c r="I1" s="29"/>
      <c r="J1" s="29"/>
      <c r="K1" s="29"/>
      <c r="L1" s="29"/>
      <c r="M1" s="29"/>
      <c r="N1" s="29"/>
      <c r="O1" s="29"/>
      <c r="Q1" s="166" t="s">
        <v>184</v>
      </c>
      <c r="R1" s="166"/>
    </row>
    <row r="2" spans="1:18" ht="15.75" x14ac:dyDescent="0.25">
      <c r="A2" s="28"/>
      <c r="B2" s="28"/>
      <c r="C2" s="28"/>
      <c r="D2" s="28"/>
      <c r="E2" s="28"/>
      <c r="F2" s="28"/>
      <c r="G2" s="28"/>
      <c r="H2" s="28"/>
      <c r="I2" s="28"/>
      <c r="K2" s="140"/>
      <c r="L2" s="140"/>
    </row>
    <row r="3" spans="1:18" x14ac:dyDescent="0.2">
      <c r="B3" s="141" t="s">
        <v>205</v>
      </c>
    </row>
    <row r="5" spans="1:18" ht="45" x14ac:dyDescent="0.2">
      <c r="C5" s="158" t="s">
        <v>201</v>
      </c>
      <c r="D5" s="158" t="s">
        <v>212</v>
      </c>
      <c r="E5" s="158" t="s">
        <v>213</v>
      </c>
      <c r="F5" s="158" t="s">
        <v>214</v>
      </c>
      <c r="G5" s="158" t="s">
        <v>202</v>
      </c>
      <c r="H5" s="143"/>
      <c r="I5" s="143"/>
      <c r="J5" s="143"/>
      <c r="M5" s="143"/>
      <c r="P5" s="143"/>
    </row>
    <row r="6" spans="1:18" x14ac:dyDescent="0.2">
      <c r="B6" s="1" t="str">
        <f>'Tab 3'!A7</f>
        <v xml:space="preserve">2010/11 </v>
      </c>
      <c r="C6" s="143">
        <f>'Tab 3'!H26</f>
        <v>16</v>
      </c>
      <c r="D6" s="143">
        <f>'Tab 3'!H45</f>
        <v>13</v>
      </c>
      <c r="E6" s="143">
        <f>'Tab 3'!H64</f>
        <v>15</v>
      </c>
      <c r="F6" s="143">
        <f>'Tab 3'!H83</f>
        <v>12</v>
      </c>
      <c r="G6" s="1">
        <f>'Tab 3'!H102</f>
        <v>14</v>
      </c>
      <c r="H6" s="159"/>
      <c r="I6" s="159"/>
      <c r="J6" s="159"/>
    </row>
    <row r="7" spans="1:18" x14ac:dyDescent="0.2">
      <c r="B7" s="1" t="str">
        <f>'Tab 3'!A8</f>
        <v>2011/12</v>
      </c>
      <c r="C7" s="143">
        <f>'Tab 3'!H27</f>
        <v>9</v>
      </c>
      <c r="D7" s="143">
        <f>'Tab 3'!H46</f>
        <v>9</v>
      </c>
      <c r="E7" s="143">
        <f>'Tab 3'!H65</f>
        <v>9</v>
      </c>
      <c r="F7" s="143">
        <f>'Tab 3'!H84</f>
        <v>5</v>
      </c>
      <c r="G7" s="1">
        <f>'Tab 3'!H103</f>
        <v>8</v>
      </c>
      <c r="H7" s="159"/>
      <c r="I7" s="159"/>
      <c r="J7" s="159"/>
    </row>
    <row r="8" spans="1:18" x14ac:dyDescent="0.2">
      <c r="B8" s="1" t="str">
        <f>'Tab 3'!A9</f>
        <v>2012/13</v>
      </c>
      <c r="C8" s="143">
        <f>'Tab 3'!H28</f>
        <v>8</v>
      </c>
      <c r="D8" s="143">
        <f>'Tab 3'!H47</f>
        <v>12</v>
      </c>
      <c r="E8" s="143">
        <f>'Tab 3'!H66</f>
        <v>12</v>
      </c>
      <c r="F8" s="143">
        <f>'Tab 3'!H85</f>
        <v>14</v>
      </c>
      <c r="G8" s="1">
        <f>'Tab 3'!H104</f>
        <v>10</v>
      </c>
      <c r="H8" s="159"/>
      <c r="I8" s="159"/>
      <c r="J8" s="159"/>
    </row>
    <row r="9" spans="1:18" x14ac:dyDescent="0.2">
      <c r="B9" s="1" t="str">
        <f>'Tab 3'!A10</f>
        <v>2013/14</v>
      </c>
      <c r="C9" s="143">
        <f>'Tab 3'!H29</f>
        <v>10</v>
      </c>
      <c r="D9" s="143">
        <f>'Tab 3'!H48</f>
        <v>6</v>
      </c>
      <c r="E9" s="143">
        <f>'Tab 3'!H67</f>
        <v>12</v>
      </c>
      <c r="F9" s="143">
        <f>'Tab 3'!H86</f>
        <v>12</v>
      </c>
      <c r="G9" s="1">
        <f>'Tab 3'!H105</f>
        <v>6</v>
      </c>
      <c r="H9" s="159"/>
      <c r="I9" s="159"/>
      <c r="J9" s="159"/>
    </row>
    <row r="10" spans="1:18" x14ac:dyDescent="0.2">
      <c r="B10" s="1" t="str">
        <f>'Tab 3'!A11</f>
        <v xml:space="preserve">2014/15 </v>
      </c>
      <c r="C10" s="143">
        <f>'Tab 3'!H30</f>
        <v>23</v>
      </c>
      <c r="D10" s="143">
        <f>'Tab 3'!H49</f>
        <v>21</v>
      </c>
      <c r="E10" s="143">
        <f>'Tab 3'!H68</f>
        <v>25</v>
      </c>
      <c r="F10" s="143">
        <f>'Tab 3'!H87</f>
        <v>19</v>
      </c>
      <c r="G10" s="1">
        <f>'Tab 3'!H106</f>
        <v>25</v>
      </c>
      <c r="H10" s="159"/>
      <c r="I10" s="159"/>
      <c r="J10" s="159"/>
    </row>
    <row r="11" spans="1:18" x14ac:dyDescent="0.2">
      <c r="B11" s="1" t="str">
        <f>'Tab 3'!A12</f>
        <v>2015/16</v>
      </c>
      <c r="C11" s="143">
        <f>'Tab 3'!H31</f>
        <v>13</v>
      </c>
      <c r="D11" s="143">
        <f>'Tab 3'!H50</f>
        <v>20</v>
      </c>
      <c r="E11" s="143">
        <f>'Tab 3'!H69</f>
        <v>17</v>
      </c>
      <c r="F11" s="143">
        <f>'Tab 3'!H88</f>
        <v>17</v>
      </c>
      <c r="G11" s="1">
        <f>'Tab 3'!H107</f>
        <v>14</v>
      </c>
      <c r="H11" s="159"/>
      <c r="I11" s="159"/>
      <c r="J11" s="159"/>
    </row>
    <row r="12" spans="1:18" x14ac:dyDescent="0.2">
      <c r="B12" s="1" t="str">
        <f>'Tab 3'!A13</f>
        <v>2016/17</v>
      </c>
      <c r="C12" s="143">
        <f>'Tab 3'!H32</f>
        <v>15</v>
      </c>
      <c r="D12" s="143">
        <f>'Tab 3'!H51</f>
        <v>14</v>
      </c>
      <c r="E12" s="143">
        <f>'Tab 3'!H70</f>
        <v>16</v>
      </c>
      <c r="F12" s="143">
        <f>'Tab 3'!H89</f>
        <v>17</v>
      </c>
      <c r="G12" s="1">
        <f>'Tab 3'!H108</f>
        <v>13</v>
      </c>
      <c r="H12" s="159"/>
      <c r="I12" s="159"/>
      <c r="J12" s="159"/>
    </row>
    <row r="13" spans="1:18" x14ac:dyDescent="0.2">
      <c r="B13" s="1" t="str">
        <f>'Tab 3'!A14</f>
        <v>2017/18</v>
      </c>
      <c r="C13" s="143">
        <f>'Tab 3'!H33</f>
        <v>26</v>
      </c>
      <c r="D13" s="143">
        <f>'Tab 3'!H52</f>
        <v>26</v>
      </c>
      <c r="E13" s="143">
        <f>'Tab 3'!H71</f>
        <v>25</v>
      </c>
      <c r="F13" s="143">
        <f>'Tab 3'!H90</f>
        <v>25</v>
      </c>
      <c r="G13" s="1">
        <f>'Tab 3'!H109</f>
        <v>29</v>
      </c>
      <c r="H13" s="159"/>
      <c r="I13" s="159"/>
      <c r="J13" s="159"/>
    </row>
    <row r="14" spans="1:18" x14ac:dyDescent="0.2">
      <c r="B14" s="1" t="str">
        <f>'Tab 3'!A15</f>
        <v>2018/19</v>
      </c>
      <c r="C14" s="143">
        <f>'Tab 3'!H34</f>
        <v>9</v>
      </c>
      <c r="D14" s="143">
        <f>'Tab 3'!H53</f>
        <v>11</v>
      </c>
      <c r="E14" s="143">
        <f>'Tab 3'!H72</f>
        <v>8</v>
      </c>
      <c r="F14" s="143">
        <f>'Tab 3'!H91</f>
        <v>15</v>
      </c>
      <c r="G14" s="1">
        <f>'Tab 3'!H110</f>
        <v>16</v>
      </c>
      <c r="H14" s="159"/>
      <c r="I14" s="159"/>
      <c r="J14" s="159"/>
    </row>
    <row r="15" spans="1:18" x14ac:dyDescent="0.2">
      <c r="B15" s="1" t="str">
        <f>'Tab 3'!A16</f>
        <v>2019/20</v>
      </c>
      <c r="C15" s="158" t="str">
        <f>'Tab 3'!H35</f>
        <v>.</v>
      </c>
      <c r="D15" s="143">
        <f>'Tab 3'!H54</f>
        <v>5</v>
      </c>
      <c r="E15" s="143">
        <f>'Tab 3'!H73</f>
        <v>6</v>
      </c>
      <c r="F15" s="143">
        <f>'Tab 3'!H92</f>
        <v>3</v>
      </c>
      <c r="G15" s="1">
        <f>'Tab 3'!H111</f>
        <v>1</v>
      </c>
      <c r="H15" s="159"/>
      <c r="I15" s="159"/>
      <c r="J15" s="159"/>
    </row>
    <row r="16" spans="1:18" x14ac:dyDescent="0.2">
      <c r="B16" s="1" t="str">
        <f>'Tab 3'!A17</f>
        <v>2020/21</v>
      </c>
      <c r="C16" s="143">
        <f>'Tab 3'!H36</f>
        <v>22</v>
      </c>
      <c r="D16" s="143">
        <f>'Tab 3'!H55</f>
        <v>25</v>
      </c>
      <c r="E16" s="143">
        <f>'Tab 3'!H74</f>
        <v>24</v>
      </c>
      <c r="F16" s="143">
        <f>'Tab 3'!H93</f>
        <v>21</v>
      </c>
      <c r="G16" s="1">
        <f>'Tab 3'!H112</f>
        <v>20</v>
      </c>
      <c r="H16" s="159"/>
      <c r="I16" s="159"/>
      <c r="J16" s="159"/>
    </row>
    <row r="17" spans="1:16" x14ac:dyDescent="0.2">
      <c r="B17" s="160" t="s">
        <v>210</v>
      </c>
      <c r="C17" s="143">
        <f>'Tab 3'!H37</f>
        <v>5</v>
      </c>
      <c r="D17" s="143">
        <f>'Tab 3'!H56</f>
        <v>1</v>
      </c>
      <c r="E17" s="143">
        <f>'Tab 3'!H75</f>
        <v>7</v>
      </c>
      <c r="F17" s="143">
        <f>'Tab 3'!H94</f>
        <v>10</v>
      </c>
      <c r="G17" s="1">
        <f>'Tab 3'!H113</f>
        <v>11</v>
      </c>
      <c r="H17" s="159"/>
      <c r="I17" s="159"/>
      <c r="J17" s="159"/>
    </row>
    <row r="18" spans="1:16" x14ac:dyDescent="0.2">
      <c r="B18" s="160" t="s">
        <v>232</v>
      </c>
      <c r="C18" s="143">
        <f>'Tab 3'!H38</f>
        <v>25</v>
      </c>
      <c r="D18" s="143">
        <f>'Tab 3'!H57</f>
        <v>20</v>
      </c>
      <c r="E18" s="143">
        <f>'Tab 3'!H76</f>
        <v>19</v>
      </c>
      <c r="F18" s="143">
        <f>'Tab 3'!H95</f>
        <v>17</v>
      </c>
      <c r="G18" s="1">
        <f>'Tab 3'!H114</f>
        <v>21</v>
      </c>
      <c r="H18" s="159"/>
      <c r="I18" s="159"/>
      <c r="J18" s="159"/>
    </row>
    <row r="19" spans="1:16" x14ac:dyDescent="0.2">
      <c r="B19" s="160" t="s">
        <v>231</v>
      </c>
      <c r="C19" s="143">
        <f>'Tab 3'!H39</f>
        <v>10</v>
      </c>
      <c r="D19" s="143">
        <f>'Tab 3'!H58</f>
        <v>9</v>
      </c>
      <c r="E19" s="143">
        <f>'Tab 3'!H77</f>
        <v>12</v>
      </c>
      <c r="F19" s="143">
        <f>'Tab 3'!H96</f>
        <v>4</v>
      </c>
      <c r="G19" s="1">
        <f>'Tab 3'!H115</f>
        <v>8</v>
      </c>
      <c r="H19" s="159"/>
      <c r="I19" s="159"/>
      <c r="J19" s="159"/>
    </row>
    <row r="21" spans="1:16" x14ac:dyDescent="0.2">
      <c r="B21" s="177" t="s">
        <v>260</v>
      </c>
      <c r="C21" s="177"/>
      <c r="D21" s="177"/>
      <c r="E21" s="177"/>
      <c r="F21" s="177"/>
      <c r="G21" s="177"/>
      <c r="H21" s="177"/>
      <c r="I21" s="177"/>
      <c r="J21" s="177"/>
      <c r="K21" s="177"/>
      <c r="L21" s="177"/>
      <c r="M21" s="177"/>
      <c r="N21" s="177"/>
      <c r="O21" s="177"/>
      <c r="P21" s="177"/>
    </row>
    <row r="22" spans="1:16" ht="33" customHeight="1" x14ac:dyDescent="0.2">
      <c r="B22" s="177"/>
      <c r="C22" s="177"/>
      <c r="D22" s="177"/>
      <c r="E22" s="177"/>
      <c r="F22" s="177"/>
      <c r="G22" s="177"/>
      <c r="H22" s="177"/>
      <c r="I22" s="177"/>
      <c r="J22" s="177"/>
      <c r="K22" s="177"/>
      <c r="L22" s="177"/>
      <c r="M22" s="177"/>
      <c r="N22" s="177"/>
      <c r="O22" s="177"/>
      <c r="P22" s="177"/>
    </row>
    <row r="26" spans="1:16" x14ac:dyDescent="0.2">
      <c r="A26" s="176" t="s">
        <v>240</v>
      </c>
      <c r="B26" s="176"/>
    </row>
    <row r="28" spans="1:16" ht="15.75" x14ac:dyDescent="0.25">
      <c r="A28" s="28"/>
    </row>
    <row r="29" spans="1:16" ht="15.75" x14ac:dyDescent="0.25">
      <c r="A29" s="28"/>
      <c r="B29" s="28"/>
      <c r="C29" s="28"/>
      <c r="D29" s="28"/>
      <c r="E29" s="28"/>
      <c r="F29" s="28"/>
      <c r="G29" s="28"/>
      <c r="H29" s="28"/>
      <c r="I29" s="28"/>
      <c r="K29" s="140"/>
      <c r="L29" s="140"/>
    </row>
  </sheetData>
  <mergeCells count="3">
    <mergeCell ref="Q1:R1"/>
    <mergeCell ref="A26:B26"/>
    <mergeCell ref="B21:P22"/>
  </mergeCells>
  <hyperlinks>
    <hyperlink ref="Q1" location="Contents!A1" display="back to contents" xr:uid="{00000000-0004-0000-0A00-000000000000}"/>
  </hyperlink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K49"/>
  <sheetViews>
    <sheetView workbookViewId="0">
      <selection sqref="A1:I1"/>
    </sheetView>
  </sheetViews>
  <sheetFormatPr defaultRowHeight="15" x14ac:dyDescent="0.2"/>
  <cols>
    <col min="1" max="1" width="9.140625" style="1"/>
    <col min="2" max="2" width="62" style="1" customWidth="1"/>
    <col min="3" max="3" width="15.85546875" style="1" customWidth="1"/>
    <col min="4" max="5" width="9.140625" style="1"/>
    <col min="6" max="6" width="21" style="1" customWidth="1"/>
    <col min="7" max="7" width="11.140625" style="1" customWidth="1"/>
    <col min="8" max="16384" width="9.140625" style="1"/>
  </cols>
  <sheetData>
    <row r="1" spans="1:11" ht="15.75" x14ac:dyDescent="0.25">
      <c r="A1" s="178" t="s">
        <v>253</v>
      </c>
      <c r="B1" s="178"/>
      <c r="C1" s="178"/>
      <c r="D1" s="178"/>
      <c r="E1" s="178"/>
      <c r="F1" s="178"/>
      <c r="G1" s="178"/>
      <c r="H1" s="178"/>
      <c r="I1" s="178"/>
      <c r="J1" s="166" t="s">
        <v>184</v>
      </c>
      <c r="K1" s="166"/>
    </row>
    <row r="3" spans="1:11" x14ac:dyDescent="0.2">
      <c r="B3" s="141" t="s">
        <v>206</v>
      </c>
    </row>
    <row r="4" spans="1:11" x14ac:dyDescent="0.2">
      <c r="B4" s="142"/>
    </row>
    <row r="6" spans="1:11" ht="45" x14ac:dyDescent="0.2">
      <c r="C6" s="158" t="s">
        <v>204</v>
      </c>
    </row>
    <row r="7" spans="1:11" x14ac:dyDescent="0.2">
      <c r="B7" s="1" t="s">
        <v>153</v>
      </c>
      <c r="C7" s="1">
        <v>50</v>
      </c>
    </row>
    <row r="8" spans="1:11" x14ac:dyDescent="0.2">
      <c r="B8" s="1" t="s">
        <v>145</v>
      </c>
      <c r="C8" s="1">
        <v>60</v>
      </c>
    </row>
    <row r="9" spans="1:11" x14ac:dyDescent="0.2">
      <c r="B9" s="1" t="s">
        <v>151</v>
      </c>
      <c r="C9" s="1">
        <v>70</v>
      </c>
    </row>
    <row r="10" spans="1:11" x14ac:dyDescent="0.2">
      <c r="B10" s="1" t="s">
        <v>150</v>
      </c>
      <c r="C10" s="1">
        <v>70</v>
      </c>
    </row>
    <row r="11" spans="1:11" x14ac:dyDescent="0.2">
      <c r="B11" s="1" t="s">
        <v>149</v>
      </c>
      <c r="C11" s="1">
        <v>80</v>
      </c>
    </row>
    <row r="12" spans="1:11" x14ac:dyDescent="0.2">
      <c r="B12" s="1" t="s">
        <v>181</v>
      </c>
      <c r="C12" s="1">
        <v>110</v>
      </c>
    </row>
    <row r="13" spans="1:11" x14ac:dyDescent="0.2">
      <c r="B13" s="143" t="s">
        <v>179</v>
      </c>
      <c r="C13" s="1">
        <v>130</v>
      </c>
    </row>
    <row r="14" spans="1:11" x14ac:dyDescent="0.2">
      <c r="B14" s="1" t="s">
        <v>144</v>
      </c>
      <c r="C14" s="1">
        <v>140</v>
      </c>
    </row>
    <row r="15" spans="1:11" x14ac:dyDescent="0.2">
      <c r="B15" s="1" t="s">
        <v>148</v>
      </c>
      <c r="C15" s="1">
        <v>140</v>
      </c>
    </row>
    <row r="16" spans="1:11" x14ac:dyDescent="0.2">
      <c r="B16" s="1" t="s">
        <v>143</v>
      </c>
      <c r="C16" s="1">
        <v>180</v>
      </c>
    </row>
    <row r="17" spans="1:3" x14ac:dyDescent="0.2">
      <c r="B17" s="1" t="s">
        <v>147</v>
      </c>
      <c r="C17" s="1">
        <v>210</v>
      </c>
    </row>
    <row r="18" spans="1:3" x14ac:dyDescent="0.2">
      <c r="B18" s="1" t="s">
        <v>254</v>
      </c>
      <c r="C18" s="1">
        <v>240</v>
      </c>
    </row>
    <row r="19" spans="1:3" x14ac:dyDescent="0.2">
      <c r="B19" s="1" t="s">
        <v>180</v>
      </c>
      <c r="C19" s="1">
        <v>380</v>
      </c>
    </row>
    <row r="21" spans="1:3" x14ac:dyDescent="0.2">
      <c r="C21" s="161"/>
    </row>
    <row r="23" spans="1:3" x14ac:dyDescent="0.2">
      <c r="A23" s="175" t="s">
        <v>240</v>
      </c>
      <c r="B23" s="175"/>
    </row>
    <row r="24" spans="1:3" ht="14.45" customHeight="1" x14ac:dyDescent="0.2"/>
    <row r="34" spans="2:6" x14ac:dyDescent="0.2">
      <c r="B34" s="141"/>
    </row>
    <row r="35" spans="2:6" x14ac:dyDescent="0.2">
      <c r="B35" s="141"/>
    </row>
    <row r="38" spans="2:6" x14ac:dyDescent="0.2">
      <c r="F38" s="161"/>
    </row>
    <row r="49" spans="2:2" x14ac:dyDescent="0.2">
      <c r="B49" s="143"/>
    </row>
  </sheetData>
  <sortState xmlns:xlrd2="http://schemas.microsoft.com/office/spreadsheetml/2017/richdata2" ref="B7:C25">
    <sortCondition ref="C7:C25"/>
  </sortState>
  <mergeCells count="3">
    <mergeCell ref="A1:I1"/>
    <mergeCell ref="J1:K1"/>
    <mergeCell ref="A23:B23"/>
  </mergeCells>
  <hyperlinks>
    <hyperlink ref="J1" location="Contents!A1" display="back to contents" xr:uid="{00000000-0004-0000-0C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4">
    <pageSetUpPr fitToPage="1"/>
  </sheetPr>
  <dimension ref="A1:AA92"/>
  <sheetViews>
    <sheetView showGridLines="0" zoomScaleNormal="100" workbookViewId="0">
      <pane xSplit="1" ySplit="11" topLeftCell="B75" activePane="bottomRight" state="frozen"/>
      <selection pane="topRight" activeCell="B1" sqref="B1"/>
      <selection pane="bottomLeft" activeCell="A12" sqref="A12"/>
      <selection pane="bottomRight" sqref="A1:AA1"/>
    </sheetView>
  </sheetViews>
  <sheetFormatPr defaultColWidth="9.140625" defaultRowHeight="12.75" x14ac:dyDescent="0.2"/>
  <cols>
    <col min="1" max="1" width="17" style="2" customWidth="1"/>
    <col min="2" max="4" width="11.7109375" style="2" customWidth="1"/>
    <col min="5" max="5" width="3.7109375" style="2" customWidth="1"/>
    <col min="6" max="7" width="10.7109375" style="2" customWidth="1"/>
    <col min="8" max="8" width="2.7109375" style="2" customWidth="1"/>
    <col min="9" max="9" width="14.42578125" style="2" customWidth="1"/>
    <col min="10" max="10" width="5.140625" style="2" customWidth="1"/>
    <col min="11" max="13" width="10.28515625" style="2" customWidth="1"/>
    <col min="14" max="14" width="3" style="2" customWidth="1"/>
    <col min="15" max="16" width="10.28515625" style="2" customWidth="1"/>
    <col min="17" max="17" width="4" style="2" customWidth="1"/>
    <col min="18" max="18" width="10.28515625" style="2" customWidth="1"/>
    <col min="19" max="19" width="3.42578125" style="2" customWidth="1"/>
    <col min="20" max="22" width="10.5703125" style="2" customWidth="1"/>
    <col min="23" max="23" width="3.7109375" style="2" customWidth="1"/>
    <col min="24" max="25" width="9.42578125" style="2" customWidth="1"/>
    <col min="26" max="26" width="3.42578125" style="2" customWidth="1"/>
    <col min="27" max="27" width="10.42578125" style="2" customWidth="1"/>
    <col min="28" max="16384" width="9.140625" style="2"/>
  </cols>
  <sheetData>
    <row r="1" spans="1:27" s="1" customFormat="1" ht="18" customHeight="1" x14ac:dyDescent="0.2">
      <c r="A1" s="192" t="s">
        <v>230</v>
      </c>
      <c r="B1" s="192"/>
      <c r="C1" s="192"/>
      <c r="D1" s="192"/>
      <c r="E1" s="192"/>
      <c r="F1" s="192"/>
      <c r="G1" s="192"/>
      <c r="H1" s="192"/>
      <c r="I1" s="192"/>
      <c r="J1" s="192"/>
      <c r="K1" s="192"/>
      <c r="L1" s="192"/>
      <c r="M1" s="192"/>
      <c r="N1" s="192"/>
      <c r="O1" s="192"/>
      <c r="P1" s="192"/>
      <c r="Q1" s="192"/>
      <c r="R1" s="192"/>
      <c r="S1" s="192"/>
      <c r="T1" s="192"/>
      <c r="U1" s="192"/>
      <c r="V1" s="192"/>
      <c r="W1" s="192"/>
      <c r="X1" s="192"/>
      <c r="Y1" s="192"/>
      <c r="Z1" s="192"/>
      <c r="AA1" s="192"/>
    </row>
    <row r="2" spans="1:27" ht="15" customHeight="1" x14ac:dyDescent="0.2">
      <c r="A2" s="10"/>
      <c r="B2" s="11"/>
      <c r="C2" s="11"/>
      <c r="D2" s="11"/>
      <c r="E2" s="11"/>
    </row>
    <row r="3" spans="1:27" x14ac:dyDescent="0.2">
      <c r="A3" s="8"/>
      <c r="B3" s="180" t="s">
        <v>92</v>
      </c>
      <c r="C3" s="180"/>
      <c r="D3" s="180"/>
      <c r="E3" s="90"/>
      <c r="F3" s="183" t="s">
        <v>125</v>
      </c>
      <c r="G3" s="183"/>
      <c r="H3" s="183"/>
      <c r="I3" s="184"/>
      <c r="J3" s="136"/>
      <c r="K3" s="180" t="s">
        <v>92</v>
      </c>
      <c r="L3" s="180"/>
      <c r="M3" s="180"/>
      <c r="N3" s="90"/>
      <c r="O3" s="183" t="s">
        <v>125</v>
      </c>
      <c r="P3" s="183"/>
      <c r="Q3" s="183"/>
      <c r="R3" s="184"/>
      <c r="S3" s="88"/>
      <c r="T3" s="180" t="s">
        <v>92</v>
      </c>
      <c r="U3" s="180"/>
      <c r="V3" s="180"/>
      <c r="W3" s="90"/>
      <c r="X3" s="183" t="s">
        <v>125</v>
      </c>
      <c r="Y3" s="183"/>
      <c r="Z3" s="183"/>
      <c r="AA3" s="183"/>
    </row>
    <row r="4" spans="1:27" ht="15" customHeight="1" x14ac:dyDescent="0.2">
      <c r="A4" s="8"/>
      <c r="B4" s="181"/>
      <c r="C4" s="181"/>
      <c r="D4" s="181"/>
      <c r="F4" s="185"/>
      <c r="G4" s="185"/>
      <c r="H4" s="185"/>
      <c r="I4" s="186"/>
      <c r="J4" s="137"/>
      <c r="K4" s="181"/>
      <c r="L4" s="181"/>
      <c r="M4" s="181"/>
      <c r="O4" s="185"/>
      <c r="P4" s="185"/>
      <c r="Q4" s="185"/>
      <c r="R4" s="186"/>
      <c r="S4" s="53"/>
      <c r="T4" s="181"/>
      <c r="U4" s="181"/>
      <c r="V4" s="181"/>
      <c r="X4" s="185"/>
      <c r="Y4" s="185"/>
      <c r="Z4" s="185"/>
      <c r="AA4" s="185"/>
    </row>
    <row r="5" spans="1:27" x14ac:dyDescent="0.2">
      <c r="A5" s="8"/>
      <c r="B5" s="182"/>
      <c r="C5" s="182"/>
      <c r="D5" s="182"/>
      <c r="E5" s="61"/>
      <c r="F5" s="187"/>
      <c r="G5" s="187"/>
      <c r="H5" s="187"/>
      <c r="I5" s="188"/>
      <c r="J5" s="138"/>
      <c r="K5" s="182"/>
      <c r="L5" s="182"/>
      <c r="M5" s="182"/>
      <c r="N5" s="61"/>
      <c r="O5" s="187"/>
      <c r="P5" s="187"/>
      <c r="Q5" s="187"/>
      <c r="R5" s="188"/>
      <c r="S5" s="89"/>
      <c r="T5" s="182"/>
      <c r="U5" s="182"/>
      <c r="V5" s="182"/>
      <c r="W5" s="61"/>
      <c r="X5" s="187"/>
      <c r="Y5" s="187"/>
      <c r="Z5" s="187"/>
      <c r="AA5" s="187"/>
    </row>
    <row r="6" spans="1:27" ht="14.25" customHeight="1" x14ac:dyDescent="0.2">
      <c r="A6" s="8"/>
      <c r="B6" s="185" t="s">
        <v>124</v>
      </c>
      <c r="C6" s="185" t="s">
        <v>123</v>
      </c>
      <c r="D6" s="185" t="s">
        <v>121</v>
      </c>
      <c r="E6" s="48"/>
      <c r="F6" s="190" t="s">
        <v>90</v>
      </c>
      <c r="G6" s="190" t="s">
        <v>89</v>
      </c>
      <c r="H6" s="88"/>
      <c r="I6" s="184" t="s">
        <v>175</v>
      </c>
      <c r="J6" s="136"/>
      <c r="K6" s="183" t="s">
        <v>124</v>
      </c>
      <c r="L6" s="183" t="s">
        <v>123</v>
      </c>
      <c r="M6" s="183" t="s">
        <v>121</v>
      </c>
      <c r="N6" s="87"/>
      <c r="O6" s="189" t="s">
        <v>90</v>
      </c>
      <c r="P6" s="189" t="s">
        <v>89</v>
      </c>
      <c r="Q6" s="88"/>
      <c r="R6" s="184" t="s">
        <v>175</v>
      </c>
      <c r="S6" s="88"/>
      <c r="T6" s="183" t="s">
        <v>124</v>
      </c>
      <c r="U6" s="183" t="s">
        <v>123</v>
      </c>
      <c r="V6" s="183" t="s">
        <v>121</v>
      </c>
      <c r="W6" s="87"/>
      <c r="X6" s="189" t="s">
        <v>90</v>
      </c>
      <c r="Y6" s="189" t="s">
        <v>89</v>
      </c>
      <c r="Z6" s="88"/>
      <c r="AA6" s="183" t="s">
        <v>175</v>
      </c>
    </row>
    <row r="7" spans="1:27" x14ac:dyDescent="0.2">
      <c r="A7" s="8"/>
      <c r="B7" s="185"/>
      <c r="C7" s="185"/>
      <c r="D7" s="185"/>
      <c r="E7" s="48"/>
      <c r="F7" s="190"/>
      <c r="G7" s="190"/>
      <c r="H7" s="53"/>
      <c r="I7" s="186"/>
      <c r="J7" s="137"/>
      <c r="K7" s="185"/>
      <c r="L7" s="185"/>
      <c r="M7" s="185"/>
      <c r="N7" s="48"/>
      <c r="O7" s="190"/>
      <c r="P7" s="190"/>
      <c r="Q7" s="53"/>
      <c r="R7" s="186"/>
      <c r="S7" s="53"/>
      <c r="T7" s="185"/>
      <c r="U7" s="185"/>
      <c r="V7" s="185"/>
      <c r="W7" s="48"/>
      <c r="X7" s="190"/>
      <c r="Y7" s="190"/>
      <c r="Z7" s="53"/>
      <c r="AA7" s="185"/>
    </row>
    <row r="8" spans="1:27" x14ac:dyDescent="0.2">
      <c r="A8" s="8"/>
      <c r="B8" s="185"/>
      <c r="C8" s="185"/>
      <c r="D8" s="185"/>
      <c r="E8" s="48"/>
      <c r="F8" s="190"/>
      <c r="G8" s="190"/>
      <c r="H8" s="53"/>
      <c r="I8" s="186"/>
      <c r="J8" s="137"/>
      <c r="K8" s="185"/>
      <c r="L8" s="185"/>
      <c r="M8" s="185"/>
      <c r="N8" s="48"/>
      <c r="O8" s="190"/>
      <c r="P8" s="190"/>
      <c r="Q8" s="53"/>
      <c r="R8" s="186"/>
      <c r="S8" s="53"/>
      <c r="T8" s="185"/>
      <c r="U8" s="185"/>
      <c r="V8" s="185"/>
      <c r="W8" s="48"/>
      <c r="X8" s="190"/>
      <c r="Y8" s="190"/>
      <c r="Z8" s="53"/>
      <c r="AA8" s="185"/>
    </row>
    <row r="9" spans="1:27" x14ac:dyDescent="0.2">
      <c r="A9" s="8"/>
      <c r="B9" s="185"/>
      <c r="C9" s="185"/>
      <c r="D9" s="185"/>
      <c r="E9" s="48"/>
      <c r="F9" s="190"/>
      <c r="G9" s="190"/>
      <c r="H9" s="53"/>
      <c r="I9" s="186"/>
      <c r="J9" s="137"/>
      <c r="K9" s="185"/>
      <c r="L9" s="185"/>
      <c r="M9" s="185"/>
      <c r="N9" s="48"/>
      <c r="O9" s="190"/>
      <c r="P9" s="190"/>
      <c r="Q9" s="53"/>
      <c r="R9" s="186"/>
      <c r="S9" s="53"/>
      <c r="T9" s="185"/>
      <c r="U9" s="185"/>
      <c r="V9" s="185"/>
      <c r="W9" s="48"/>
      <c r="X9" s="190"/>
      <c r="Y9" s="190"/>
      <c r="Z9" s="53"/>
      <c r="AA9" s="185"/>
    </row>
    <row r="10" spans="1:27" x14ac:dyDescent="0.2">
      <c r="A10" s="23" t="s">
        <v>91</v>
      </c>
      <c r="B10" s="187"/>
      <c r="C10" s="187"/>
      <c r="D10" s="187"/>
      <c r="E10" s="25"/>
      <c r="F10" s="191"/>
      <c r="G10" s="191"/>
      <c r="H10" s="89"/>
      <c r="I10" s="188"/>
      <c r="J10" s="138"/>
      <c r="K10" s="187"/>
      <c r="L10" s="187"/>
      <c r="M10" s="187"/>
      <c r="N10" s="25"/>
      <c r="O10" s="191"/>
      <c r="P10" s="191"/>
      <c r="Q10" s="89"/>
      <c r="R10" s="188"/>
      <c r="S10" s="89"/>
      <c r="T10" s="187"/>
      <c r="U10" s="187"/>
      <c r="V10" s="187"/>
      <c r="W10" s="25"/>
      <c r="X10" s="191"/>
      <c r="Y10" s="191"/>
      <c r="Z10" s="89"/>
      <c r="AA10" s="187"/>
    </row>
    <row r="11" spans="1:27" x14ac:dyDescent="0.2">
      <c r="A11" s="54"/>
      <c r="B11" s="194" t="s">
        <v>140</v>
      </c>
      <c r="C11" s="194"/>
      <c r="D11" s="194"/>
      <c r="E11" s="194"/>
      <c r="F11" s="194"/>
      <c r="G11" s="194"/>
      <c r="H11" s="194"/>
      <c r="I11" s="195"/>
      <c r="J11" s="137"/>
      <c r="K11" s="194" t="s">
        <v>189</v>
      </c>
      <c r="L11" s="194"/>
      <c r="M11" s="194"/>
      <c r="N11" s="194"/>
      <c r="O11" s="194"/>
      <c r="P11" s="194"/>
      <c r="Q11" s="194"/>
      <c r="R11" s="195"/>
      <c r="S11" s="55"/>
      <c r="T11" s="179" t="s">
        <v>188</v>
      </c>
      <c r="U11" s="179"/>
      <c r="V11" s="179"/>
      <c r="W11" s="179"/>
      <c r="X11" s="179"/>
      <c r="Y11" s="179"/>
      <c r="Z11" s="179"/>
      <c r="AA11" s="179"/>
    </row>
    <row r="12" spans="1:27" x14ac:dyDescent="0.2">
      <c r="A12" s="54"/>
      <c r="B12" s="53"/>
      <c r="C12" s="53"/>
      <c r="D12" s="53"/>
      <c r="E12" s="52"/>
      <c r="F12" s="53"/>
      <c r="G12" s="53"/>
      <c r="H12" s="53"/>
      <c r="I12" s="133"/>
      <c r="J12" s="137"/>
      <c r="K12" s="7"/>
      <c r="L12" s="7"/>
      <c r="M12" s="7"/>
      <c r="N12" s="57"/>
      <c r="O12" s="24"/>
      <c r="P12" s="24"/>
      <c r="Q12" s="7"/>
      <c r="R12" s="134"/>
      <c r="S12" s="45"/>
      <c r="T12" s="7"/>
      <c r="U12" s="7"/>
      <c r="V12" s="7"/>
      <c r="W12" s="57"/>
      <c r="X12" s="24"/>
      <c r="Y12" s="24"/>
      <c r="Z12" s="7"/>
      <c r="AA12" s="45"/>
    </row>
    <row r="13" spans="1:27" x14ac:dyDescent="0.2">
      <c r="A13" s="4" t="s">
        <v>68</v>
      </c>
      <c r="B13" s="78">
        <v>23641</v>
      </c>
      <c r="C13" s="78">
        <v>18180</v>
      </c>
      <c r="D13" s="78">
        <v>18622</v>
      </c>
      <c r="E13" s="52"/>
      <c r="F13" s="24">
        <f t="shared" ref="F13:F51" si="0">B13-AVERAGE(C13:D13)</f>
        <v>5240</v>
      </c>
      <c r="G13" s="24">
        <f t="shared" ref="G13:G51" si="1">ROUND(F13,-1)</f>
        <v>5240</v>
      </c>
      <c r="H13" s="53"/>
      <c r="I13" s="134">
        <f t="shared" ref="I13:I51" si="2">100*F13/((C13+D13)/2)</f>
        <v>28.476713222107495</v>
      </c>
      <c r="J13" s="137"/>
      <c r="R13" s="139"/>
    </row>
    <row r="14" spans="1:27" x14ac:dyDescent="0.2">
      <c r="A14" s="4" t="s">
        <v>67</v>
      </c>
      <c r="B14" s="78">
        <v>24043</v>
      </c>
      <c r="C14" s="78">
        <v>17715</v>
      </c>
      <c r="D14" s="78">
        <v>18599</v>
      </c>
      <c r="E14" s="52"/>
      <c r="F14" s="24">
        <f t="shared" si="0"/>
        <v>5886</v>
      </c>
      <c r="G14" s="24">
        <f t="shared" si="1"/>
        <v>5890</v>
      </c>
      <c r="H14" s="53"/>
      <c r="I14" s="134">
        <f t="shared" si="2"/>
        <v>32.417249545629787</v>
      </c>
      <c r="J14" s="137"/>
      <c r="R14" s="139"/>
    </row>
    <row r="15" spans="1:27" x14ac:dyDescent="0.2">
      <c r="A15" s="4" t="s">
        <v>66</v>
      </c>
      <c r="B15" s="78">
        <v>23244</v>
      </c>
      <c r="C15" s="78">
        <v>17774</v>
      </c>
      <c r="D15" s="78">
        <v>19169</v>
      </c>
      <c r="E15" s="52"/>
      <c r="F15" s="24">
        <f t="shared" si="0"/>
        <v>4772.5</v>
      </c>
      <c r="G15" s="24">
        <f t="shared" si="1"/>
        <v>4770</v>
      </c>
      <c r="H15" s="53"/>
      <c r="I15" s="134">
        <f t="shared" si="2"/>
        <v>25.837100397910294</v>
      </c>
      <c r="J15" s="137"/>
      <c r="R15" s="139"/>
    </row>
    <row r="16" spans="1:27" x14ac:dyDescent="0.2">
      <c r="A16" s="4" t="s">
        <v>65</v>
      </c>
      <c r="B16" s="78">
        <v>24762</v>
      </c>
      <c r="C16" s="78">
        <v>18524</v>
      </c>
      <c r="D16" s="78">
        <v>19365</v>
      </c>
      <c r="E16" s="52"/>
      <c r="F16" s="24">
        <f t="shared" si="0"/>
        <v>5817.5</v>
      </c>
      <c r="G16" s="24">
        <f t="shared" si="1"/>
        <v>5820</v>
      </c>
      <c r="H16" s="53"/>
      <c r="I16" s="134">
        <f t="shared" si="2"/>
        <v>30.708121090553988</v>
      </c>
      <c r="J16" s="137"/>
      <c r="R16" s="139"/>
    </row>
    <row r="17" spans="1:18" x14ac:dyDescent="0.2">
      <c r="A17" s="4" t="s">
        <v>64</v>
      </c>
      <c r="B17" s="78">
        <v>24718</v>
      </c>
      <c r="C17" s="78">
        <v>17643</v>
      </c>
      <c r="D17" s="78">
        <v>18884</v>
      </c>
      <c r="E17" s="52"/>
      <c r="F17" s="24">
        <f t="shared" si="0"/>
        <v>6454.5</v>
      </c>
      <c r="G17" s="24">
        <f t="shared" si="1"/>
        <v>6450</v>
      </c>
      <c r="H17" s="53"/>
      <c r="I17" s="134">
        <f t="shared" si="2"/>
        <v>35.340980644454788</v>
      </c>
      <c r="J17" s="137"/>
      <c r="R17" s="139"/>
    </row>
    <row r="18" spans="1:18" x14ac:dyDescent="0.2">
      <c r="A18" s="4" t="s">
        <v>63</v>
      </c>
      <c r="B18" s="78">
        <v>21445</v>
      </c>
      <c r="C18" s="78">
        <v>18479</v>
      </c>
      <c r="D18" s="78">
        <v>18876</v>
      </c>
      <c r="E18" s="52"/>
      <c r="F18" s="24">
        <f t="shared" si="0"/>
        <v>2767.5</v>
      </c>
      <c r="G18" s="24">
        <f t="shared" si="1"/>
        <v>2770</v>
      </c>
      <c r="H18" s="53"/>
      <c r="I18" s="134">
        <f t="shared" si="2"/>
        <v>14.817293535002008</v>
      </c>
      <c r="J18" s="137"/>
      <c r="R18" s="139"/>
    </row>
    <row r="19" spans="1:18" x14ac:dyDescent="0.2">
      <c r="A19" s="4" t="s">
        <v>62</v>
      </c>
      <c r="B19" s="78">
        <v>24399</v>
      </c>
      <c r="C19" s="78">
        <v>20315</v>
      </c>
      <c r="D19" s="78">
        <v>19561</v>
      </c>
      <c r="E19" s="52"/>
      <c r="F19" s="24">
        <f t="shared" si="0"/>
        <v>4461</v>
      </c>
      <c r="G19" s="24">
        <f t="shared" si="1"/>
        <v>4460</v>
      </c>
      <c r="H19" s="53"/>
      <c r="I19" s="134">
        <f t="shared" si="2"/>
        <v>22.374360517604575</v>
      </c>
      <c r="J19" s="137"/>
      <c r="R19" s="139"/>
    </row>
    <row r="20" spans="1:18" x14ac:dyDescent="0.2">
      <c r="A20" s="4" t="s">
        <v>61</v>
      </c>
      <c r="B20" s="78">
        <v>27353</v>
      </c>
      <c r="C20" s="78">
        <v>17577</v>
      </c>
      <c r="D20" s="78">
        <v>18798</v>
      </c>
      <c r="E20" s="52"/>
      <c r="F20" s="24">
        <f t="shared" si="0"/>
        <v>9165.5</v>
      </c>
      <c r="G20" s="24">
        <f t="shared" si="1"/>
        <v>9170</v>
      </c>
      <c r="H20" s="53"/>
      <c r="I20" s="134">
        <f t="shared" si="2"/>
        <v>50.394501718213057</v>
      </c>
      <c r="J20" s="137"/>
      <c r="R20" s="139"/>
    </row>
    <row r="21" spans="1:18" x14ac:dyDescent="0.2">
      <c r="A21" s="4" t="s">
        <v>60</v>
      </c>
      <c r="B21" s="78">
        <v>22594</v>
      </c>
      <c r="C21" s="78">
        <v>17815</v>
      </c>
      <c r="D21" s="78">
        <v>19194</v>
      </c>
      <c r="E21" s="52"/>
      <c r="F21" s="24">
        <f t="shared" si="0"/>
        <v>4089.5</v>
      </c>
      <c r="G21" s="24">
        <f t="shared" si="1"/>
        <v>4090</v>
      </c>
      <c r="H21" s="53"/>
      <c r="I21" s="134">
        <f t="shared" si="2"/>
        <v>22.100029722499933</v>
      </c>
      <c r="J21" s="137"/>
      <c r="R21" s="139"/>
    </row>
    <row r="22" spans="1:18" x14ac:dyDescent="0.2">
      <c r="A22" s="4" t="s">
        <v>59</v>
      </c>
      <c r="B22" s="78">
        <v>24840</v>
      </c>
      <c r="C22" s="78">
        <v>19288</v>
      </c>
      <c r="D22" s="78">
        <v>19711</v>
      </c>
      <c r="E22" s="52"/>
      <c r="F22" s="24">
        <f t="shared" si="0"/>
        <v>5340.5</v>
      </c>
      <c r="G22" s="24">
        <f t="shared" si="1"/>
        <v>5340</v>
      </c>
      <c r="H22" s="53"/>
      <c r="I22" s="134">
        <f t="shared" si="2"/>
        <v>27.38788174055745</v>
      </c>
      <c r="J22" s="137"/>
      <c r="R22" s="139"/>
    </row>
    <row r="23" spans="1:18" x14ac:dyDescent="0.2">
      <c r="A23" s="4" t="s">
        <v>58</v>
      </c>
      <c r="B23" s="78">
        <v>24771</v>
      </c>
      <c r="C23" s="78">
        <v>19210</v>
      </c>
      <c r="D23" s="78">
        <v>20150</v>
      </c>
      <c r="E23" s="52"/>
      <c r="F23" s="24">
        <f t="shared" si="0"/>
        <v>5091</v>
      </c>
      <c r="G23" s="24">
        <f t="shared" si="1"/>
        <v>5090</v>
      </c>
      <c r="H23" s="53"/>
      <c r="I23" s="134">
        <f t="shared" si="2"/>
        <v>25.868902439024389</v>
      </c>
      <c r="J23" s="137"/>
      <c r="R23" s="139"/>
    </row>
    <row r="24" spans="1:18" x14ac:dyDescent="0.2">
      <c r="A24" s="4" t="s">
        <v>57</v>
      </c>
      <c r="B24" s="78">
        <v>26547</v>
      </c>
      <c r="C24" s="78">
        <v>18687</v>
      </c>
      <c r="D24" s="78">
        <v>20188</v>
      </c>
      <c r="E24" s="52"/>
      <c r="F24" s="24">
        <f t="shared" si="0"/>
        <v>7109.5</v>
      </c>
      <c r="G24" s="24">
        <f t="shared" si="1"/>
        <v>7110</v>
      </c>
      <c r="H24" s="53"/>
      <c r="I24" s="134">
        <f t="shared" si="2"/>
        <v>36.576205787781348</v>
      </c>
      <c r="J24" s="137"/>
      <c r="R24" s="139"/>
    </row>
    <row r="25" spans="1:18" x14ac:dyDescent="0.2">
      <c r="A25" s="4" t="s">
        <v>56</v>
      </c>
      <c r="B25" s="78">
        <v>22715</v>
      </c>
      <c r="C25" s="78">
        <v>18417</v>
      </c>
      <c r="D25" s="78">
        <v>19600</v>
      </c>
      <c r="E25" s="52"/>
      <c r="F25" s="24">
        <f t="shared" si="0"/>
        <v>3706.5</v>
      </c>
      <c r="G25" s="24">
        <f t="shared" si="1"/>
        <v>3710</v>
      </c>
      <c r="H25" s="53"/>
      <c r="I25" s="134">
        <f t="shared" si="2"/>
        <v>19.499171423310624</v>
      </c>
      <c r="J25" s="137"/>
      <c r="R25" s="139"/>
    </row>
    <row r="26" spans="1:18" x14ac:dyDescent="0.2">
      <c r="A26" s="4" t="s">
        <v>55</v>
      </c>
      <c r="B26" s="78">
        <v>23608</v>
      </c>
      <c r="C26" s="78">
        <v>19127</v>
      </c>
      <c r="D26" s="78">
        <v>19674</v>
      </c>
      <c r="E26" s="52"/>
      <c r="F26" s="24">
        <f t="shared" si="0"/>
        <v>4207.5</v>
      </c>
      <c r="G26" s="24">
        <f t="shared" si="1"/>
        <v>4210</v>
      </c>
      <c r="H26" s="53"/>
      <c r="I26" s="134">
        <f t="shared" si="2"/>
        <v>21.687585371511044</v>
      </c>
      <c r="J26" s="137"/>
      <c r="R26" s="139"/>
    </row>
    <row r="27" spans="1:18" x14ac:dyDescent="0.2">
      <c r="A27" s="4" t="s">
        <v>54</v>
      </c>
      <c r="B27" s="78">
        <v>25563</v>
      </c>
      <c r="C27" s="78">
        <v>19296</v>
      </c>
      <c r="D27" s="78">
        <v>19123</v>
      </c>
      <c r="E27" s="52"/>
      <c r="F27" s="24">
        <f t="shared" si="0"/>
        <v>6353.5</v>
      </c>
      <c r="G27" s="24">
        <f t="shared" si="1"/>
        <v>6350</v>
      </c>
      <c r="H27" s="53"/>
      <c r="I27" s="134">
        <f t="shared" si="2"/>
        <v>33.074780707462452</v>
      </c>
      <c r="J27" s="137"/>
      <c r="R27" s="139"/>
    </row>
    <row r="28" spans="1:18" x14ac:dyDescent="0.2">
      <c r="A28" s="4" t="s">
        <v>53</v>
      </c>
      <c r="B28" s="78">
        <v>21431</v>
      </c>
      <c r="C28" s="78">
        <v>19498</v>
      </c>
      <c r="D28" s="78">
        <v>19318</v>
      </c>
      <c r="E28" s="52"/>
      <c r="F28" s="24">
        <f t="shared" si="0"/>
        <v>2023</v>
      </c>
      <c r="G28" s="24">
        <f t="shared" si="1"/>
        <v>2020</v>
      </c>
      <c r="H28" s="53"/>
      <c r="I28" s="134">
        <f t="shared" si="2"/>
        <v>10.42353668590272</v>
      </c>
      <c r="J28" s="137"/>
      <c r="R28" s="139"/>
    </row>
    <row r="29" spans="1:18" x14ac:dyDescent="0.2">
      <c r="A29" s="4" t="s">
        <v>52</v>
      </c>
      <c r="B29" s="78">
        <v>24787</v>
      </c>
      <c r="C29" s="78">
        <v>18848</v>
      </c>
      <c r="D29" s="78">
        <v>19524</v>
      </c>
      <c r="E29" s="52"/>
      <c r="F29" s="24">
        <f t="shared" si="0"/>
        <v>5601</v>
      </c>
      <c r="G29" s="24">
        <f t="shared" si="1"/>
        <v>5600</v>
      </c>
      <c r="H29" s="53"/>
      <c r="I29" s="134">
        <f t="shared" si="2"/>
        <v>29.193161680391952</v>
      </c>
      <c r="J29" s="137"/>
      <c r="R29" s="139"/>
    </row>
    <row r="30" spans="1:18" x14ac:dyDescent="0.2">
      <c r="A30" s="4" t="s">
        <v>51</v>
      </c>
      <c r="B30" s="78">
        <v>24075</v>
      </c>
      <c r="C30" s="78">
        <v>18596</v>
      </c>
      <c r="D30" s="78">
        <v>19947</v>
      </c>
      <c r="E30" s="52"/>
      <c r="F30" s="24">
        <f t="shared" si="0"/>
        <v>4803.5</v>
      </c>
      <c r="G30" s="24">
        <f t="shared" si="1"/>
        <v>4800</v>
      </c>
      <c r="H30" s="53"/>
      <c r="I30" s="134">
        <f t="shared" si="2"/>
        <v>24.925407985885894</v>
      </c>
      <c r="J30" s="137"/>
      <c r="R30" s="139"/>
    </row>
    <row r="31" spans="1:18" x14ac:dyDescent="0.2">
      <c r="A31" s="4" t="s">
        <v>50</v>
      </c>
      <c r="B31" s="78">
        <v>26212</v>
      </c>
      <c r="C31" s="78">
        <v>18785</v>
      </c>
      <c r="D31" s="78">
        <v>19563</v>
      </c>
      <c r="E31" s="52"/>
      <c r="F31" s="24">
        <f t="shared" si="0"/>
        <v>7038</v>
      </c>
      <c r="G31" s="24">
        <f t="shared" si="1"/>
        <v>7040</v>
      </c>
      <c r="H31" s="53"/>
      <c r="I31" s="134">
        <f t="shared" si="2"/>
        <v>36.705955982059038</v>
      </c>
      <c r="J31" s="137"/>
      <c r="R31" s="139"/>
    </row>
    <row r="32" spans="1:18" x14ac:dyDescent="0.2">
      <c r="A32" s="4" t="s">
        <v>49</v>
      </c>
      <c r="B32" s="78">
        <v>22261</v>
      </c>
      <c r="C32" s="78">
        <v>19257</v>
      </c>
      <c r="D32" s="78">
        <v>19854</v>
      </c>
      <c r="E32" s="52"/>
      <c r="F32" s="24">
        <f t="shared" si="0"/>
        <v>2705.5</v>
      </c>
      <c r="G32" s="24">
        <f t="shared" si="1"/>
        <v>2710</v>
      </c>
      <c r="H32" s="53"/>
      <c r="I32" s="134">
        <f t="shared" si="2"/>
        <v>13.834982485745698</v>
      </c>
      <c r="J32" s="137"/>
      <c r="R32" s="139"/>
    </row>
    <row r="33" spans="1:18" x14ac:dyDescent="0.2">
      <c r="A33" s="4" t="s">
        <v>48</v>
      </c>
      <c r="B33" s="78">
        <v>24752</v>
      </c>
      <c r="C33" s="78">
        <v>19404</v>
      </c>
      <c r="D33" s="78">
        <v>20158</v>
      </c>
      <c r="E33" s="52"/>
      <c r="F33" s="24">
        <f t="shared" si="0"/>
        <v>4971</v>
      </c>
      <c r="G33" s="24">
        <f t="shared" si="1"/>
        <v>4970</v>
      </c>
      <c r="H33" s="53"/>
      <c r="I33" s="134">
        <f t="shared" si="2"/>
        <v>25.1301754208584</v>
      </c>
      <c r="J33" s="137"/>
      <c r="R33" s="139"/>
    </row>
    <row r="34" spans="1:18" x14ac:dyDescent="0.2">
      <c r="A34" s="4" t="s">
        <v>47</v>
      </c>
      <c r="B34" s="78">
        <v>24090</v>
      </c>
      <c r="C34" s="78">
        <v>19832</v>
      </c>
      <c r="D34" s="78">
        <v>20190</v>
      </c>
      <c r="E34" s="52"/>
      <c r="F34" s="24">
        <f t="shared" si="0"/>
        <v>4079</v>
      </c>
      <c r="G34" s="24">
        <f t="shared" si="1"/>
        <v>4080</v>
      </c>
      <c r="H34" s="53"/>
      <c r="I34" s="134">
        <f t="shared" si="2"/>
        <v>20.383788916096147</v>
      </c>
      <c r="J34" s="137"/>
      <c r="R34" s="139"/>
    </row>
    <row r="35" spans="1:18" x14ac:dyDescent="0.2">
      <c r="A35" s="4" t="s">
        <v>46</v>
      </c>
      <c r="B35" s="78">
        <v>23309</v>
      </c>
      <c r="C35" s="78">
        <v>19972</v>
      </c>
      <c r="D35" s="78">
        <v>21022</v>
      </c>
      <c r="E35" s="52"/>
      <c r="F35" s="24">
        <f t="shared" si="0"/>
        <v>2812</v>
      </c>
      <c r="G35" s="24">
        <f t="shared" si="1"/>
        <v>2810</v>
      </c>
      <c r="H35" s="53"/>
      <c r="I35" s="134">
        <f t="shared" si="2"/>
        <v>13.719080841098698</v>
      </c>
      <c r="J35" s="137"/>
      <c r="R35" s="139"/>
    </row>
    <row r="36" spans="1:18" x14ac:dyDescent="0.2">
      <c r="A36" s="4" t="s">
        <v>45</v>
      </c>
      <c r="B36" s="78">
        <v>23781</v>
      </c>
      <c r="C36" s="78">
        <v>20182</v>
      </c>
      <c r="D36" s="78">
        <v>20469</v>
      </c>
      <c r="E36" s="52"/>
      <c r="F36" s="24">
        <f t="shared" si="0"/>
        <v>3455.5</v>
      </c>
      <c r="G36" s="24">
        <f t="shared" si="1"/>
        <v>3460</v>
      </c>
      <c r="H36" s="53"/>
      <c r="I36" s="134">
        <f t="shared" si="2"/>
        <v>17.000811788147892</v>
      </c>
      <c r="J36" s="137"/>
      <c r="R36" s="139"/>
    </row>
    <row r="37" spans="1:18" x14ac:dyDescent="0.2">
      <c r="A37" s="4" t="s">
        <v>44</v>
      </c>
      <c r="B37" s="78">
        <v>25887</v>
      </c>
      <c r="C37" s="78">
        <v>19211</v>
      </c>
      <c r="D37" s="78">
        <v>19680</v>
      </c>
      <c r="E37" s="52"/>
      <c r="F37" s="24">
        <f t="shared" si="0"/>
        <v>6441.5</v>
      </c>
      <c r="G37" s="24">
        <f t="shared" si="1"/>
        <v>6440</v>
      </c>
      <c r="H37" s="53"/>
      <c r="I37" s="134">
        <f t="shared" si="2"/>
        <v>33.125916021701677</v>
      </c>
      <c r="J37" s="137"/>
      <c r="R37" s="139"/>
    </row>
    <row r="38" spans="1:18" x14ac:dyDescent="0.2">
      <c r="A38" s="4" t="s">
        <v>43</v>
      </c>
      <c r="B38" s="78">
        <v>23352</v>
      </c>
      <c r="C38" s="78">
        <v>19490</v>
      </c>
      <c r="D38" s="78">
        <v>20146</v>
      </c>
      <c r="E38" s="52"/>
      <c r="F38" s="24">
        <f t="shared" si="0"/>
        <v>3534</v>
      </c>
      <c r="G38" s="24">
        <f t="shared" si="1"/>
        <v>3530</v>
      </c>
      <c r="H38" s="53"/>
      <c r="I38" s="134">
        <f t="shared" si="2"/>
        <v>17.832273690584316</v>
      </c>
      <c r="J38" s="137"/>
      <c r="R38" s="139"/>
    </row>
    <row r="39" spans="1:18" x14ac:dyDescent="0.2">
      <c r="A39" s="4" t="s">
        <v>42</v>
      </c>
      <c r="B39" s="78">
        <v>24760</v>
      </c>
      <c r="C39" s="78">
        <v>19451</v>
      </c>
      <c r="D39" s="78">
        <v>20372</v>
      </c>
      <c r="E39" s="52"/>
      <c r="F39" s="24">
        <f t="shared" si="0"/>
        <v>4848.5</v>
      </c>
      <c r="G39" s="24">
        <f t="shared" si="1"/>
        <v>4850</v>
      </c>
      <c r="H39" s="53"/>
      <c r="I39" s="134">
        <f t="shared" si="2"/>
        <v>24.350249855611079</v>
      </c>
      <c r="J39" s="137"/>
      <c r="R39" s="139"/>
    </row>
    <row r="40" spans="1:18" x14ac:dyDescent="0.2">
      <c r="A40" s="4" t="s">
        <v>41</v>
      </c>
      <c r="B40" s="78">
        <v>24545</v>
      </c>
      <c r="C40" s="78">
        <v>19904</v>
      </c>
      <c r="D40" s="78">
        <v>20806</v>
      </c>
      <c r="E40" s="52"/>
      <c r="F40" s="24">
        <f t="shared" si="0"/>
        <v>4190</v>
      </c>
      <c r="G40" s="24">
        <f t="shared" si="1"/>
        <v>4190</v>
      </c>
      <c r="H40" s="53"/>
      <c r="I40" s="134">
        <f t="shared" si="2"/>
        <v>20.584622942765904</v>
      </c>
      <c r="J40" s="137"/>
      <c r="R40" s="139"/>
    </row>
    <row r="41" spans="1:18" x14ac:dyDescent="0.2">
      <c r="A41" s="4" t="s">
        <v>40</v>
      </c>
      <c r="B41" s="78">
        <v>23154</v>
      </c>
      <c r="C41" s="78">
        <v>20281</v>
      </c>
      <c r="D41" s="78">
        <v>20690</v>
      </c>
      <c r="E41" s="52"/>
      <c r="F41" s="24">
        <f t="shared" si="0"/>
        <v>2668.5</v>
      </c>
      <c r="G41" s="24">
        <f t="shared" si="1"/>
        <v>2670</v>
      </c>
      <c r="H41" s="53"/>
      <c r="I41" s="134">
        <f t="shared" si="2"/>
        <v>13.026286885846087</v>
      </c>
      <c r="J41" s="137"/>
      <c r="R41" s="139"/>
    </row>
    <row r="42" spans="1:18" x14ac:dyDescent="0.2">
      <c r="A42" s="4" t="s">
        <v>39</v>
      </c>
      <c r="B42" s="78">
        <v>23406</v>
      </c>
      <c r="C42" s="78">
        <v>19192</v>
      </c>
      <c r="D42" s="78">
        <v>20072</v>
      </c>
      <c r="E42" s="52"/>
      <c r="F42" s="24">
        <f t="shared" si="0"/>
        <v>3774</v>
      </c>
      <c r="G42" s="24">
        <f t="shared" si="1"/>
        <v>3770</v>
      </c>
      <c r="H42" s="53"/>
      <c r="I42" s="134">
        <f t="shared" si="2"/>
        <v>19.223716381418093</v>
      </c>
      <c r="J42" s="137"/>
      <c r="R42" s="139"/>
    </row>
    <row r="43" spans="1:18" x14ac:dyDescent="0.2">
      <c r="A43" s="4" t="s">
        <v>38</v>
      </c>
      <c r="B43" s="78">
        <v>26098</v>
      </c>
      <c r="C43" s="78">
        <v>19729</v>
      </c>
      <c r="D43" s="78">
        <v>19874</v>
      </c>
      <c r="E43" s="52"/>
      <c r="F43" s="24">
        <f t="shared" si="0"/>
        <v>6296.5</v>
      </c>
      <c r="G43" s="24">
        <f t="shared" si="1"/>
        <v>6300</v>
      </c>
      <c r="H43" s="53"/>
      <c r="I43" s="134">
        <f t="shared" si="2"/>
        <v>31.798096103830517</v>
      </c>
      <c r="J43" s="137"/>
      <c r="R43" s="139"/>
    </row>
    <row r="44" spans="1:18" x14ac:dyDescent="0.2">
      <c r="A44" s="4" t="s">
        <v>37</v>
      </c>
      <c r="B44" s="78">
        <v>24327</v>
      </c>
      <c r="C44" s="78">
        <v>19565</v>
      </c>
      <c r="D44" s="78">
        <v>19951</v>
      </c>
      <c r="E44" s="52"/>
      <c r="F44" s="24">
        <f t="shared" si="0"/>
        <v>4569</v>
      </c>
      <c r="G44" s="24">
        <f t="shared" si="1"/>
        <v>4570</v>
      </c>
      <c r="H44" s="53"/>
      <c r="I44" s="134">
        <f t="shared" si="2"/>
        <v>23.124810203461887</v>
      </c>
      <c r="J44" s="137"/>
      <c r="R44" s="139"/>
    </row>
    <row r="45" spans="1:18" x14ac:dyDescent="0.2">
      <c r="A45" s="4" t="s">
        <v>36</v>
      </c>
      <c r="B45" s="78">
        <v>22848</v>
      </c>
      <c r="C45" s="78">
        <v>19772</v>
      </c>
      <c r="D45" s="78">
        <v>20335</v>
      </c>
      <c r="E45" s="52"/>
      <c r="F45" s="24">
        <f t="shared" si="0"/>
        <v>2794.5</v>
      </c>
      <c r="G45" s="24">
        <f t="shared" si="1"/>
        <v>2790</v>
      </c>
      <c r="H45" s="53"/>
      <c r="I45" s="134">
        <f t="shared" si="2"/>
        <v>13.935223277732067</v>
      </c>
      <c r="J45" s="137"/>
      <c r="R45" s="139"/>
    </row>
    <row r="46" spans="1:18" x14ac:dyDescent="0.2">
      <c r="A46" s="4" t="s">
        <v>35</v>
      </c>
      <c r="B46" s="78">
        <v>22976</v>
      </c>
      <c r="C46" s="78">
        <v>19275</v>
      </c>
      <c r="D46" s="78">
        <v>20410</v>
      </c>
      <c r="E46" s="52"/>
      <c r="F46" s="24">
        <f t="shared" si="0"/>
        <v>3133.5</v>
      </c>
      <c r="G46" s="24">
        <f t="shared" si="1"/>
        <v>3130</v>
      </c>
      <c r="H46" s="53"/>
      <c r="I46" s="134">
        <f t="shared" si="2"/>
        <v>15.791860904623913</v>
      </c>
      <c r="J46" s="137"/>
      <c r="R46" s="139"/>
    </row>
    <row r="47" spans="1:18" x14ac:dyDescent="0.2">
      <c r="A47" s="4" t="s">
        <v>34</v>
      </c>
      <c r="B47" s="78">
        <v>24762</v>
      </c>
      <c r="C47" s="78">
        <v>19785</v>
      </c>
      <c r="D47" s="78">
        <v>20316</v>
      </c>
      <c r="E47" s="52"/>
      <c r="F47" s="24">
        <f t="shared" si="0"/>
        <v>4711.5</v>
      </c>
      <c r="G47" s="24">
        <f t="shared" si="1"/>
        <v>4710</v>
      </c>
      <c r="H47" s="53"/>
      <c r="I47" s="134">
        <f t="shared" si="2"/>
        <v>23.498167128001796</v>
      </c>
      <c r="J47" s="137"/>
      <c r="R47" s="139"/>
    </row>
    <row r="48" spans="1:18" x14ac:dyDescent="0.2">
      <c r="A48" s="4" t="s">
        <v>33</v>
      </c>
      <c r="B48" s="78">
        <v>22577</v>
      </c>
      <c r="C48" s="78">
        <v>18999</v>
      </c>
      <c r="D48" s="78">
        <v>19683</v>
      </c>
      <c r="E48" s="52"/>
      <c r="F48" s="24">
        <f t="shared" si="0"/>
        <v>3236</v>
      </c>
      <c r="G48" s="24">
        <f t="shared" si="1"/>
        <v>3240</v>
      </c>
      <c r="H48" s="53"/>
      <c r="I48" s="134">
        <f t="shared" si="2"/>
        <v>16.73129621012357</v>
      </c>
      <c r="J48" s="137"/>
      <c r="R48" s="139"/>
    </row>
    <row r="49" spans="1:27" x14ac:dyDescent="0.2">
      <c r="A49" s="4" t="s">
        <v>32</v>
      </c>
      <c r="B49" s="78">
        <v>22317</v>
      </c>
      <c r="C49" s="78">
        <v>19666</v>
      </c>
      <c r="D49" s="78">
        <v>19788</v>
      </c>
      <c r="E49" s="52"/>
      <c r="F49" s="24">
        <f t="shared" si="0"/>
        <v>2590</v>
      </c>
      <c r="G49" s="24">
        <f t="shared" si="1"/>
        <v>2590</v>
      </c>
      <c r="H49" s="53"/>
      <c r="I49" s="134">
        <f t="shared" si="2"/>
        <v>13.129213767932276</v>
      </c>
      <c r="J49" s="137"/>
      <c r="R49" s="139"/>
    </row>
    <row r="50" spans="1:27" x14ac:dyDescent="0.2">
      <c r="A50" s="4" t="s">
        <v>31</v>
      </c>
      <c r="B50" s="78">
        <v>22079</v>
      </c>
      <c r="C50" s="78">
        <v>19984</v>
      </c>
      <c r="D50" s="78">
        <v>19854</v>
      </c>
      <c r="E50" s="52"/>
      <c r="F50" s="24">
        <f t="shared" si="0"/>
        <v>2160</v>
      </c>
      <c r="G50" s="24">
        <f t="shared" si="1"/>
        <v>2160</v>
      </c>
      <c r="H50" s="53"/>
      <c r="I50" s="134">
        <f t="shared" si="2"/>
        <v>10.843917867362819</v>
      </c>
      <c r="J50" s="137"/>
      <c r="R50" s="139"/>
    </row>
    <row r="51" spans="1:27" x14ac:dyDescent="0.2">
      <c r="A51" s="4" t="s">
        <v>30</v>
      </c>
      <c r="B51" s="78">
        <v>25497</v>
      </c>
      <c r="C51" s="78">
        <v>20172</v>
      </c>
      <c r="D51" s="78">
        <v>19910</v>
      </c>
      <c r="E51" s="52"/>
      <c r="F51" s="24">
        <f t="shared" si="0"/>
        <v>5456</v>
      </c>
      <c r="G51" s="24">
        <f t="shared" si="1"/>
        <v>5460</v>
      </c>
      <c r="H51" s="53"/>
      <c r="I51" s="134">
        <f t="shared" si="2"/>
        <v>27.224190409660196</v>
      </c>
      <c r="J51" s="137"/>
      <c r="R51" s="139"/>
    </row>
    <row r="52" spans="1:27" x14ac:dyDescent="0.2">
      <c r="A52" s="4" t="s">
        <v>5</v>
      </c>
      <c r="B52" s="78">
        <v>21859</v>
      </c>
      <c r="C52" s="78">
        <v>19103</v>
      </c>
      <c r="D52" s="78">
        <v>19752</v>
      </c>
      <c r="E52" s="7"/>
      <c r="F52" s="24">
        <f t="shared" ref="F52:F77" si="3">B52-AVERAGE(C52:D52)</f>
        <v>2431.5</v>
      </c>
      <c r="G52" s="24">
        <f t="shared" ref="G52:G77" si="4">ROUND(F52,-1)</f>
        <v>2430</v>
      </c>
      <c r="H52" s="7"/>
      <c r="I52" s="134">
        <f>100*F52/((C52+D52)/2)</f>
        <v>12.515763736970788</v>
      </c>
      <c r="J52" s="137"/>
      <c r="K52" s="78">
        <v>11555</v>
      </c>
      <c r="L52" s="78">
        <v>9788</v>
      </c>
      <c r="M52" s="78">
        <v>10264</v>
      </c>
      <c r="N52" s="57"/>
      <c r="O52" s="24">
        <f t="shared" ref="O52:O83" si="5">K52-AVERAGE(L52:M52)</f>
        <v>1529</v>
      </c>
      <c r="P52" s="24">
        <f t="shared" ref="P52:P83" si="6">ROUND(O52,-1)</f>
        <v>1530</v>
      </c>
      <c r="Q52" s="7"/>
      <c r="R52" s="134">
        <f t="shared" ref="R52:R83" si="7">100*O52/((L52+M52)/2)</f>
        <v>15.250349092359864</v>
      </c>
      <c r="S52" s="45"/>
      <c r="T52" s="78">
        <v>10304</v>
      </c>
      <c r="U52" s="78">
        <v>9315</v>
      </c>
      <c r="V52" s="78">
        <v>9488</v>
      </c>
      <c r="W52" s="57"/>
      <c r="X52" s="24">
        <f t="shared" ref="X52" si="8">T52-AVERAGE(U52:V52)</f>
        <v>902.5</v>
      </c>
      <c r="Y52" s="24">
        <f t="shared" ref="Y52" si="9">ROUND(X52,-1)</f>
        <v>900</v>
      </c>
      <c r="Z52" s="7"/>
      <c r="AA52" s="45">
        <f t="shared" ref="AA52" si="10">100*X52/((U52+V52)/2)</f>
        <v>9.599531989576132</v>
      </c>
    </row>
    <row r="53" spans="1:27" x14ac:dyDescent="0.2">
      <c r="A53" s="4" t="s">
        <v>6</v>
      </c>
      <c r="B53" s="78">
        <v>22217</v>
      </c>
      <c r="C53" s="78">
        <v>19305</v>
      </c>
      <c r="D53" s="78">
        <v>19352</v>
      </c>
      <c r="E53" s="7"/>
      <c r="F53" s="24">
        <f t="shared" si="3"/>
        <v>2888.5</v>
      </c>
      <c r="G53" s="24">
        <f t="shared" si="4"/>
        <v>2890</v>
      </c>
      <c r="H53" s="7"/>
      <c r="I53" s="134">
        <f t="shared" ref="I53:I79" si="11">100*F53/((C53+D53)/2)</f>
        <v>14.944253304705487</v>
      </c>
      <c r="J53" s="137"/>
      <c r="K53" s="78">
        <v>11588</v>
      </c>
      <c r="L53" s="78">
        <v>9926</v>
      </c>
      <c r="M53" s="78">
        <v>10035</v>
      </c>
      <c r="N53" s="57"/>
      <c r="O53" s="24">
        <f t="shared" si="5"/>
        <v>1607.5</v>
      </c>
      <c r="P53" s="24">
        <f t="shared" si="6"/>
        <v>1610</v>
      </c>
      <c r="Q53" s="7"/>
      <c r="R53" s="134">
        <f t="shared" si="7"/>
        <v>16.106407494614498</v>
      </c>
      <c r="S53" s="45"/>
      <c r="T53" s="78">
        <v>10629</v>
      </c>
      <c r="U53" s="78">
        <v>9379</v>
      </c>
      <c r="V53" s="78">
        <v>9317</v>
      </c>
      <c r="W53" s="57"/>
      <c r="X53" s="24">
        <f t="shared" ref="X53:X83" si="12">T53-AVERAGE(U53:V53)</f>
        <v>1281</v>
      </c>
      <c r="Y53" s="24">
        <f t="shared" ref="Y53:Y83" si="13">ROUND(X53,-1)</f>
        <v>1280</v>
      </c>
      <c r="Z53" s="7"/>
      <c r="AA53" s="45">
        <f t="shared" ref="AA53:AA83" si="14">100*X53/((U53+V53)/2)</f>
        <v>13.703465982028241</v>
      </c>
    </row>
    <row r="54" spans="1:27" x14ac:dyDescent="0.2">
      <c r="A54" s="4" t="s">
        <v>7</v>
      </c>
      <c r="B54" s="78">
        <v>22416</v>
      </c>
      <c r="C54" s="78">
        <v>19417</v>
      </c>
      <c r="D54" s="78">
        <v>19929</v>
      </c>
      <c r="E54" s="7"/>
      <c r="F54" s="24">
        <f t="shared" si="3"/>
        <v>2743</v>
      </c>
      <c r="G54" s="24">
        <f t="shared" si="4"/>
        <v>2740</v>
      </c>
      <c r="H54" s="7"/>
      <c r="I54" s="134">
        <f t="shared" si="11"/>
        <v>13.94296751893458</v>
      </c>
      <c r="J54" s="137"/>
      <c r="K54" s="78">
        <v>11734</v>
      </c>
      <c r="L54" s="78">
        <v>9999</v>
      </c>
      <c r="M54" s="78">
        <v>10371</v>
      </c>
      <c r="N54" s="57"/>
      <c r="O54" s="24">
        <f t="shared" si="5"/>
        <v>1549</v>
      </c>
      <c r="P54" s="24">
        <f t="shared" si="6"/>
        <v>1550</v>
      </c>
      <c r="Q54" s="7"/>
      <c r="R54" s="134">
        <f t="shared" si="7"/>
        <v>15.208640157093765</v>
      </c>
      <c r="S54" s="45"/>
      <c r="T54" s="78">
        <v>10682</v>
      </c>
      <c r="U54" s="78">
        <v>9418</v>
      </c>
      <c r="V54" s="78">
        <v>9558</v>
      </c>
      <c r="W54" s="57"/>
      <c r="X54" s="24">
        <f t="shared" si="12"/>
        <v>1194</v>
      </c>
      <c r="Y54" s="24">
        <f t="shared" si="13"/>
        <v>1190</v>
      </c>
      <c r="Z54" s="7"/>
      <c r="AA54" s="45">
        <f t="shared" si="14"/>
        <v>12.584317032040472</v>
      </c>
    </row>
    <row r="55" spans="1:27" x14ac:dyDescent="0.2">
      <c r="A55" s="4" t="s">
        <v>8</v>
      </c>
      <c r="B55" s="78">
        <v>22504</v>
      </c>
      <c r="C55" s="78">
        <v>21104</v>
      </c>
      <c r="D55" s="78">
        <v>18732</v>
      </c>
      <c r="E55" s="7"/>
      <c r="F55" s="24">
        <f t="shared" si="3"/>
        <v>2586</v>
      </c>
      <c r="G55" s="24">
        <f t="shared" si="4"/>
        <v>2590</v>
      </c>
      <c r="H55" s="7"/>
      <c r="I55" s="134">
        <f t="shared" si="11"/>
        <v>12.983231248117281</v>
      </c>
      <c r="J55" s="137"/>
      <c r="K55" s="78">
        <v>11827</v>
      </c>
      <c r="L55" s="78">
        <v>11078</v>
      </c>
      <c r="M55" s="78">
        <v>9715</v>
      </c>
      <c r="N55" s="57"/>
      <c r="O55" s="24">
        <f t="shared" si="5"/>
        <v>1430.5</v>
      </c>
      <c r="P55" s="24">
        <f t="shared" si="6"/>
        <v>1430</v>
      </c>
      <c r="Q55" s="7"/>
      <c r="R55" s="134">
        <f t="shared" si="7"/>
        <v>13.759438272495551</v>
      </c>
      <c r="S55" s="45"/>
      <c r="T55" s="78">
        <v>10677</v>
      </c>
      <c r="U55" s="78">
        <v>10026</v>
      </c>
      <c r="V55" s="78">
        <v>9017</v>
      </c>
      <c r="W55" s="57"/>
      <c r="X55" s="24">
        <f t="shared" si="12"/>
        <v>1155.5</v>
      </c>
      <c r="Y55" s="24">
        <f t="shared" si="13"/>
        <v>1160</v>
      </c>
      <c r="Z55" s="7"/>
      <c r="AA55" s="45">
        <f t="shared" si="14"/>
        <v>12.135692905529591</v>
      </c>
    </row>
    <row r="56" spans="1:27" x14ac:dyDescent="0.2">
      <c r="A56" s="4" t="s">
        <v>9</v>
      </c>
      <c r="B56" s="78">
        <v>21510</v>
      </c>
      <c r="C56" s="78">
        <v>19103</v>
      </c>
      <c r="D56" s="78">
        <v>19301</v>
      </c>
      <c r="E56" s="7"/>
      <c r="F56" s="24">
        <f t="shared" si="3"/>
        <v>2308</v>
      </c>
      <c r="G56" s="24">
        <f t="shared" si="4"/>
        <v>2310</v>
      </c>
      <c r="H56" s="7"/>
      <c r="I56" s="134">
        <f t="shared" si="11"/>
        <v>12.019581293615248</v>
      </c>
      <c r="J56" s="137"/>
      <c r="K56" s="78">
        <v>11273</v>
      </c>
      <c r="L56" s="78">
        <v>9929</v>
      </c>
      <c r="M56" s="78">
        <v>10102</v>
      </c>
      <c r="N56" s="57"/>
      <c r="O56" s="24">
        <f t="shared" si="5"/>
        <v>1257.5</v>
      </c>
      <c r="P56" s="24">
        <f t="shared" si="6"/>
        <v>1260</v>
      </c>
      <c r="Q56" s="7"/>
      <c r="R56" s="134">
        <f t="shared" si="7"/>
        <v>12.555538914682243</v>
      </c>
      <c r="S56" s="45"/>
      <c r="T56" s="78">
        <v>10237</v>
      </c>
      <c r="U56" s="78">
        <v>9174</v>
      </c>
      <c r="V56" s="78">
        <v>9199</v>
      </c>
      <c r="W56" s="57"/>
      <c r="X56" s="24">
        <f t="shared" si="12"/>
        <v>1050.5</v>
      </c>
      <c r="Y56" s="24">
        <f t="shared" si="13"/>
        <v>1050</v>
      </c>
      <c r="Z56" s="7"/>
      <c r="AA56" s="45">
        <f t="shared" si="14"/>
        <v>11.435258259402383</v>
      </c>
    </row>
    <row r="57" spans="1:27" x14ac:dyDescent="0.2">
      <c r="A57" s="4" t="s">
        <v>10</v>
      </c>
      <c r="B57" s="78">
        <v>22821</v>
      </c>
      <c r="C57" s="78">
        <v>19074</v>
      </c>
      <c r="D57" s="78">
        <v>19260</v>
      </c>
      <c r="E57" s="7"/>
      <c r="F57" s="24">
        <f t="shared" si="3"/>
        <v>3654</v>
      </c>
      <c r="G57" s="24">
        <f t="shared" si="4"/>
        <v>3650</v>
      </c>
      <c r="H57" s="7"/>
      <c r="I57" s="134">
        <f t="shared" si="11"/>
        <v>19.064016277977775</v>
      </c>
      <c r="J57" s="137"/>
      <c r="K57" s="78">
        <v>12030</v>
      </c>
      <c r="L57" s="78">
        <v>9963</v>
      </c>
      <c r="M57" s="78">
        <v>9919</v>
      </c>
      <c r="N57" s="57"/>
      <c r="O57" s="24">
        <f t="shared" si="5"/>
        <v>2089</v>
      </c>
      <c r="P57" s="24">
        <f t="shared" si="6"/>
        <v>2090</v>
      </c>
      <c r="Q57" s="7"/>
      <c r="R57" s="134">
        <f t="shared" si="7"/>
        <v>21.013982496730712</v>
      </c>
      <c r="S57" s="45"/>
      <c r="T57" s="78">
        <v>10791</v>
      </c>
      <c r="U57" s="78">
        <v>9111</v>
      </c>
      <c r="V57" s="78">
        <v>9341</v>
      </c>
      <c r="W57" s="57"/>
      <c r="X57" s="24">
        <f t="shared" si="12"/>
        <v>1565</v>
      </c>
      <c r="Y57" s="24">
        <f t="shared" si="13"/>
        <v>1570</v>
      </c>
      <c r="Z57" s="7"/>
      <c r="AA57" s="45">
        <f t="shared" si="14"/>
        <v>16.962930847604596</v>
      </c>
    </row>
    <row r="58" spans="1:27" x14ac:dyDescent="0.2">
      <c r="A58" s="4" t="s">
        <v>11</v>
      </c>
      <c r="B58" s="78">
        <v>22438</v>
      </c>
      <c r="C58" s="78">
        <v>18585</v>
      </c>
      <c r="D58" s="78">
        <v>19005</v>
      </c>
      <c r="E58" s="7"/>
      <c r="F58" s="24">
        <f t="shared" si="3"/>
        <v>3643</v>
      </c>
      <c r="G58" s="24">
        <f t="shared" si="4"/>
        <v>3640</v>
      </c>
      <c r="H58" s="7"/>
      <c r="I58" s="134">
        <f t="shared" si="11"/>
        <v>19.382814578345304</v>
      </c>
      <c r="J58" s="137"/>
      <c r="K58" s="78">
        <v>12008</v>
      </c>
      <c r="L58" s="78">
        <v>9547</v>
      </c>
      <c r="M58" s="78">
        <v>9853</v>
      </c>
      <c r="N58" s="57"/>
      <c r="O58" s="24">
        <f t="shared" si="5"/>
        <v>2308</v>
      </c>
      <c r="P58" s="24">
        <f t="shared" si="6"/>
        <v>2310</v>
      </c>
      <c r="Q58" s="7"/>
      <c r="R58" s="134">
        <f t="shared" si="7"/>
        <v>23.793814432989691</v>
      </c>
      <c r="S58" s="45"/>
      <c r="T58" s="78">
        <v>10430</v>
      </c>
      <c r="U58" s="78">
        <v>9038</v>
      </c>
      <c r="V58" s="78">
        <v>9152</v>
      </c>
      <c r="W58" s="57"/>
      <c r="X58" s="24">
        <f t="shared" si="12"/>
        <v>1335</v>
      </c>
      <c r="Y58" s="24">
        <f t="shared" si="13"/>
        <v>1340</v>
      </c>
      <c r="Z58" s="7"/>
      <c r="AA58" s="45">
        <f t="shared" si="14"/>
        <v>14.67839472237493</v>
      </c>
    </row>
    <row r="59" spans="1:27" x14ac:dyDescent="0.2">
      <c r="A59" s="4" t="s">
        <v>12</v>
      </c>
      <c r="B59" s="78">
        <v>21320</v>
      </c>
      <c r="C59" s="78">
        <v>18311</v>
      </c>
      <c r="D59" s="78">
        <v>19105</v>
      </c>
      <c r="E59" s="7"/>
      <c r="F59" s="24">
        <f t="shared" si="3"/>
        <v>2612</v>
      </c>
      <c r="G59" s="24">
        <f t="shared" si="4"/>
        <v>2610</v>
      </c>
      <c r="H59" s="7"/>
      <c r="I59" s="134">
        <f t="shared" si="11"/>
        <v>13.961941415437247</v>
      </c>
      <c r="J59" s="137"/>
      <c r="K59" s="78">
        <v>11276</v>
      </c>
      <c r="L59" s="78">
        <v>9504</v>
      </c>
      <c r="M59" s="78">
        <v>9986</v>
      </c>
      <c r="N59" s="57"/>
      <c r="O59" s="24">
        <f t="shared" si="5"/>
        <v>1531</v>
      </c>
      <c r="P59" s="24">
        <f t="shared" si="6"/>
        <v>1530</v>
      </c>
      <c r="Q59" s="7"/>
      <c r="R59" s="134">
        <f t="shared" si="7"/>
        <v>15.710620831195484</v>
      </c>
      <c r="S59" s="45"/>
      <c r="T59" s="78">
        <v>10044</v>
      </c>
      <c r="U59" s="78">
        <v>8807</v>
      </c>
      <c r="V59" s="78">
        <v>9119</v>
      </c>
      <c r="W59" s="57"/>
      <c r="X59" s="24">
        <f t="shared" si="12"/>
        <v>1081</v>
      </c>
      <c r="Y59" s="24">
        <f t="shared" si="13"/>
        <v>1080</v>
      </c>
      <c r="Z59" s="7"/>
      <c r="AA59" s="45">
        <f t="shared" si="14"/>
        <v>12.060693964074529</v>
      </c>
    </row>
    <row r="60" spans="1:27" x14ac:dyDescent="0.2">
      <c r="A60" s="4" t="s">
        <v>13</v>
      </c>
      <c r="B60" s="78">
        <v>23163</v>
      </c>
      <c r="C60" s="78">
        <v>18856</v>
      </c>
      <c r="D60" s="78">
        <v>17973</v>
      </c>
      <c r="E60" s="7"/>
      <c r="F60" s="24">
        <f t="shared" si="3"/>
        <v>4748.5</v>
      </c>
      <c r="G60" s="24">
        <f t="shared" si="4"/>
        <v>4750</v>
      </c>
      <c r="H60" s="7"/>
      <c r="I60" s="134">
        <f t="shared" si="11"/>
        <v>25.786744141844743</v>
      </c>
      <c r="J60" s="137"/>
      <c r="K60" s="78">
        <v>12356</v>
      </c>
      <c r="L60" s="78">
        <v>9769</v>
      </c>
      <c r="M60" s="78">
        <v>9384</v>
      </c>
      <c r="N60" s="57"/>
      <c r="O60" s="24">
        <f t="shared" si="5"/>
        <v>2779.5</v>
      </c>
      <c r="P60" s="24">
        <f t="shared" si="6"/>
        <v>2780</v>
      </c>
      <c r="Q60" s="7"/>
      <c r="R60" s="134">
        <f t="shared" si="7"/>
        <v>29.024173758680103</v>
      </c>
      <c r="S60" s="45"/>
      <c r="T60" s="78">
        <v>10807</v>
      </c>
      <c r="U60" s="78">
        <v>9087</v>
      </c>
      <c r="V60" s="78">
        <v>8589</v>
      </c>
      <c r="W60" s="57"/>
      <c r="X60" s="24">
        <f t="shared" si="12"/>
        <v>1969</v>
      </c>
      <c r="Y60" s="24">
        <f t="shared" si="13"/>
        <v>1970</v>
      </c>
      <c r="Z60" s="7"/>
      <c r="AA60" s="45">
        <f t="shared" si="14"/>
        <v>22.278796107716676</v>
      </c>
    </row>
    <row r="61" spans="1:27" x14ac:dyDescent="0.2">
      <c r="A61" s="4" t="s">
        <v>14</v>
      </c>
      <c r="B61" s="78">
        <v>23379</v>
      </c>
      <c r="C61" s="78">
        <v>18407</v>
      </c>
      <c r="D61" s="78">
        <v>17974</v>
      </c>
      <c r="E61" s="7"/>
      <c r="F61" s="24">
        <f t="shared" si="3"/>
        <v>5188.5</v>
      </c>
      <c r="G61" s="24">
        <f t="shared" si="4"/>
        <v>5190</v>
      </c>
      <c r="H61" s="7"/>
      <c r="I61" s="134">
        <f t="shared" si="11"/>
        <v>28.523130205326957</v>
      </c>
      <c r="J61" s="137"/>
      <c r="K61" s="78">
        <v>12417</v>
      </c>
      <c r="L61" s="78">
        <v>9545</v>
      </c>
      <c r="M61" s="78">
        <v>9362</v>
      </c>
      <c r="N61" s="57"/>
      <c r="O61" s="24">
        <f t="shared" si="5"/>
        <v>2963.5</v>
      </c>
      <c r="P61" s="24">
        <f t="shared" si="6"/>
        <v>2960</v>
      </c>
      <c r="Q61" s="7"/>
      <c r="R61" s="134">
        <f t="shared" si="7"/>
        <v>31.348177923520389</v>
      </c>
      <c r="S61" s="45"/>
      <c r="T61" s="78">
        <v>10962</v>
      </c>
      <c r="U61" s="78">
        <v>8862</v>
      </c>
      <c r="V61" s="78">
        <v>8612</v>
      </c>
      <c r="W61" s="57"/>
      <c r="X61" s="24">
        <f t="shared" si="12"/>
        <v>2225</v>
      </c>
      <c r="Y61" s="24">
        <f t="shared" si="13"/>
        <v>2230</v>
      </c>
      <c r="Z61" s="7"/>
      <c r="AA61" s="45">
        <f t="shared" si="14"/>
        <v>25.466407233604212</v>
      </c>
    </row>
    <row r="62" spans="1:27" x14ac:dyDescent="0.2">
      <c r="A62" s="4" t="s">
        <v>15</v>
      </c>
      <c r="B62" s="78">
        <v>20388</v>
      </c>
      <c r="C62" s="78">
        <v>18061</v>
      </c>
      <c r="D62" s="78">
        <v>18281</v>
      </c>
      <c r="E62" s="7"/>
      <c r="F62" s="24">
        <f t="shared" si="3"/>
        <v>2217</v>
      </c>
      <c r="G62" s="24">
        <f t="shared" si="4"/>
        <v>2220</v>
      </c>
      <c r="H62" s="7"/>
      <c r="I62" s="134">
        <f t="shared" si="11"/>
        <v>12.200759451873864</v>
      </c>
      <c r="J62" s="137"/>
      <c r="K62" s="78">
        <v>10774</v>
      </c>
      <c r="L62" s="78">
        <v>9376</v>
      </c>
      <c r="M62" s="78">
        <v>9548</v>
      </c>
      <c r="N62" s="57"/>
      <c r="O62" s="24">
        <f t="shared" si="5"/>
        <v>1312</v>
      </c>
      <c r="P62" s="24">
        <f t="shared" si="6"/>
        <v>1310</v>
      </c>
      <c r="Q62" s="7"/>
      <c r="R62" s="134">
        <f t="shared" si="7"/>
        <v>13.865990276897062</v>
      </c>
      <c r="S62" s="45"/>
      <c r="T62" s="78">
        <v>9614</v>
      </c>
      <c r="U62" s="78">
        <v>8685</v>
      </c>
      <c r="V62" s="78">
        <v>8733</v>
      </c>
      <c r="W62" s="57"/>
      <c r="X62" s="24">
        <f t="shared" si="12"/>
        <v>905</v>
      </c>
      <c r="Y62" s="24">
        <f t="shared" si="13"/>
        <v>910</v>
      </c>
      <c r="Z62" s="7"/>
      <c r="AA62" s="45">
        <f t="shared" si="14"/>
        <v>10.391548972327477</v>
      </c>
    </row>
    <row r="63" spans="1:27" x14ac:dyDescent="0.2">
      <c r="A63" s="4" t="s">
        <v>16</v>
      </c>
      <c r="B63" s="78">
        <v>20366</v>
      </c>
      <c r="C63" s="78">
        <v>18239</v>
      </c>
      <c r="D63" s="78">
        <v>18815</v>
      </c>
      <c r="E63" s="7"/>
      <c r="F63" s="24">
        <f t="shared" si="3"/>
        <v>1839</v>
      </c>
      <c r="G63" s="24">
        <f t="shared" si="4"/>
        <v>1840</v>
      </c>
      <c r="H63" s="7"/>
      <c r="I63" s="134">
        <f t="shared" si="11"/>
        <v>9.926053867328763</v>
      </c>
      <c r="J63" s="137"/>
      <c r="K63" s="78">
        <v>10828</v>
      </c>
      <c r="L63" s="78">
        <v>9453</v>
      </c>
      <c r="M63" s="78">
        <v>9783</v>
      </c>
      <c r="N63" s="57"/>
      <c r="O63" s="24">
        <f t="shared" si="5"/>
        <v>1210</v>
      </c>
      <c r="P63" s="24">
        <f t="shared" si="6"/>
        <v>1210</v>
      </c>
      <c r="Q63" s="7"/>
      <c r="R63" s="134">
        <f t="shared" si="7"/>
        <v>12.580578082761489</v>
      </c>
      <c r="S63" s="45"/>
      <c r="T63" s="78">
        <v>9538</v>
      </c>
      <c r="U63" s="78">
        <v>8786</v>
      </c>
      <c r="V63" s="78">
        <v>9032</v>
      </c>
      <c r="W63" s="57"/>
      <c r="X63" s="24">
        <f t="shared" si="12"/>
        <v>629</v>
      </c>
      <c r="Y63" s="24">
        <f t="shared" si="13"/>
        <v>630</v>
      </c>
      <c r="Z63" s="7"/>
      <c r="AA63" s="45">
        <f t="shared" si="14"/>
        <v>7.0602761252665847</v>
      </c>
    </row>
    <row r="64" spans="1:27" x14ac:dyDescent="0.2">
      <c r="A64" s="4" t="s">
        <v>17</v>
      </c>
      <c r="B64" s="78">
        <v>21058</v>
      </c>
      <c r="C64" s="78">
        <v>18599</v>
      </c>
      <c r="D64" s="78">
        <v>18499</v>
      </c>
      <c r="E64" s="7"/>
      <c r="F64" s="24">
        <f t="shared" si="3"/>
        <v>2509</v>
      </c>
      <c r="G64" s="24">
        <f t="shared" si="4"/>
        <v>2510</v>
      </c>
      <c r="H64" s="7"/>
      <c r="I64" s="134">
        <f t="shared" si="11"/>
        <v>13.526335651517602</v>
      </c>
      <c r="J64" s="137"/>
      <c r="K64" s="78">
        <v>11155</v>
      </c>
      <c r="L64" s="78">
        <v>9611</v>
      </c>
      <c r="M64" s="78">
        <v>9568</v>
      </c>
      <c r="N64" s="57"/>
      <c r="O64" s="24">
        <f t="shared" si="5"/>
        <v>1565.5</v>
      </c>
      <c r="P64" s="24">
        <f t="shared" si="6"/>
        <v>1570</v>
      </c>
      <c r="Q64" s="7"/>
      <c r="R64" s="134">
        <f t="shared" si="7"/>
        <v>16.325147296522239</v>
      </c>
      <c r="S64" s="45"/>
      <c r="T64" s="78">
        <v>9903</v>
      </c>
      <c r="U64" s="78">
        <v>8988</v>
      </c>
      <c r="V64" s="78">
        <v>8931</v>
      </c>
      <c r="W64" s="57"/>
      <c r="X64" s="24">
        <f t="shared" si="12"/>
        <v>943.5</v>
      </c>
      <c r="Y64" s="24">
        <f t="shared" si="13"/>
        <v>940</v>
      </c>
      <c r="Z64" s="7"/>
      <c r="AA64" s="45">
        <f t="shared" si="14"/>
        <v>10.530721580445338</v>
      </c>
    </row>
    <row r="65" spans="1:27" x14ac:dyDescent="0.2">
      <c r="A65" s="4" t="s">
        <v>18</v>
      </c>
      <c r="B65" s="78">
        <v>21024</v>
      </c>
      <c r="C65" s="78">
        <v>18616</v>
      </c>
      <c r="D65" s="78">
        <v>17749</v>
      </c>
      <c r="E65" s="7"/>
      <c r="F65" s="24">
        <f t="shared" si="3"/>
        <v>2841.5</v>
      </c>
      <c r="G65" s="24">
        <f t="shared" si="4"/>
        <v>2840</v>
      </c>
      <c r="H65" s="7"/>
      <c r="I65" s="134">
        <f t="shared" si="11"/>
        <v>15.627663962601403</v>
      </c>
      <c r="J65" s="137"/>
      <c r="K65" s="78">
        <v>11262</v>
      </c>
      <c r="L65" s="78">
        <v>9710</v>
      </c>
      <c r="M65" s="78">
        <v>9278</v>
      </c>
      <c r="N65" s="57"/>
      <c r="O65" s="24">
        <f t="shared" si="5"/>
        <v>1768</v>
      </c>
      <c r="P65" s="24">
        <f t="shared" si="6"/>
        <v>1770</v>
      </c>
      <c r="Q65" s="7"/>
      <c r="R65" s="134">
        <f t="shared" si="7"/>
        <v>18.622287760690963</v>
      </c>
      <c r="S65" s="45"/>
      <c r="T65" s="78">
        <v>9762</v>
      </c>
      <c r="U65" s="78">
        <v>8906</v>
      </c>
      <c r="V65" s="78">
        <v>8471</v>
      </c>
      <c r="W65" s="57"/>
      <c r="X65" s="24">
        <f t="shared" si="12"/>
        <v>1073.5</v>
      </c>
      <c r="Y65" s="24">
        <f t="shared" si="13"/>
        <v>1070</v>
      </c>
      <c r="Z65" s="7"/>
      <c r="AA65" s="45">
        <f t="shared" si="14"/>
        <v>12.35541232663866</v>
      </c>
    </row>
    <row r="66" spans="1:27" x14ac:dyDescent="0.2">
      <c r="A66" s="4" t="s">
        <v>19</v>
      </c>
      <c r="B66" s="78">
        <v>20658</v>
      </c>
      <c r="C66" s="78">
        <v>18064</v>
      </c>
      <c r="D66" s="78">
        <v>17736</v>
      </c>
      <c r="E66" s="7"/>
      <c r="F66" s="24">
        <f t="shared" si="3"/>
        <v>2758</v>
      </c>
      <c r="G66" s="24">
        <f t="shared" si="4"/>
        <v>2760</v>
      </c>
      <c r="H66" s="7"/>
      <c r="I66" s="134">
        <f t="shared" si="11"/>
        <v>15.407821229050279</v>
      </c>
      <c r="J66" s="137"/>
      <c r="K66" s="78">
        <v>10925</v>
      </c>
      <c r="L66" s="78">
        <v>9326</v>
      </c>
      <c r="M66" s="78">
        <v>9300</v>
      </c>
      <c r="N66" s="57"/>
      <c r="O66" s="24">
        <f t="shared" si="5"/>
        <v>1612</v>
      </c>
      <c r="P66" s="24">
        <f t="shared" si="6"/>
        <v>1610</v>
      </c>
      <c r="Q66" s="7"/>
      <c r="R66" s="134">
        <f t="shared" si="7"/>
        <v>17.309137764415333</v>
      </c>
      <c r="S66" s="45"/>
      <c r="T66" s="78">
        <v>9733</v>
      </c>
      <c r="U66" s="78">
        <v>8738</v>
      </c>
      <c r="V66" s="78">
        <v>8436</v>
      </c>
      <c r="W66" s="57"/>
      <c r="X66" s="24">
        <f t="shared" si="12"/>
        <v>1146</v>
      </c>
      <c r="Y66" s="24">
        <f t="shared" si="13"/>
        <v>1150</v>
      </c>
      <c r="Z66" s="7"/>
      <c r="AA66" s="45">
        <f t="shared" si="14"/>
        <v>13.345755211366019</v>
      </c>
    </row>
    <row r="67" spans="1:27" x14ac:dyDescent="0.2">
      <c r="A67" s="4" t="s">
        <v>20</v>
      </c>
      <c r="B67" s="78">
        <v>19651</v>
      </c>
      <c r="C67" s="78">
        <v>17619</v>
      </c>
      <c r="D67" s="78">
        <v>18127</v>
      </c>
      <c r="E67" s="7"/>
      <c r="F67" s="24">
        <f t="shared" si="3"/>
        <v>1778</v>
      </c>
      <c r="G67" s="24">
        <f t="shared" si="4"/>
        <v>1780</v>
      </c>
      <c r="H67" s="7"/>
      <c r="I67" s="134">
        <f t="shared" si="11"/>
        <v>9.9479662060090632</v>
      </c>
      <c r="J67" s="137"/>
      <c r="K67" s="78">
        <v>10252</v>
      </c>
      <c r="L67" s="78">
        <v>9128</v>
      </c>
      <c r="M67" s="78">
        <v>9571</v>
      </c>
      <c r="N67" s="57"/>
      <c r="O67" s="24">
        <f t="shared" si="5"/>
        <v>902.5</v>
      </c>
      <c r="P67" s="24">
        <f t="shared" si="6"/>
        <v>900</v>
      </c>
      <c r="Q67" s="7"/>
      <c r="R67" s="134">
        <f t="shared" si="7"/>
        <v>9.6529226161826838</v>
      </c>
      <c r="S67" s="45"/>
      <c r="T67" s="78">
        <v>9399</v>
      </c>
      <c r="U67" s="78">
        <v>8491</v>
      </c>
      <c r="V67" s="78">
        <v>8556</v>
      </c>
      <c r="W67" s="57"/>
      <c r="X67" s="24">
        <f t="shared" si="12"/>
        <v>875.5</v>
      </c>
      <c r="Y67" s="24">
        <f t="shared" si="13"/>
        <v>880</v>
      </c>
      <c r="Z67" s="7"/>
      <c r="AA67" s="45">
        <f t="shared" si="14"/>
        <v>10.271602041414912</v>
      </c>
    </row>
    <row r="68" spans="1:27" x14ac:dyDescent="0.2">
      <c r="A68" s="22" t="s">
        <v>21</v>
      </c>
      <c r="B68" s="78">
        <v>20384</v>
      </c>
      <c r="C68" s="78">
        <v>17526</v>
      </c>
      <c r="D68" s="78">
        <v>17739</v>
      </c>
      <c r="E68" s="7"/>
      <c r="F68" s="24">
        <f t="shared" si="3"/>
        <v>2751.5</v>
      </c>
      <c r="G68" s="24">
        <f t="shared" si="4"/>
        <v>2750</v>
      </c>
      <c r="H68" s="7"/>
      <c r="I68" s="134">
        <f t="shared" si="11"/>
        <v>15.604707216787183</v>
      </c>
      <c r="J68" s="137"/>
      <c r="K68" s="78">
        <v>10904</v>
      </c>
      <c r="L68" s="78">
        <v>9086</v>
      </c>
      <c r="M68" s="78">
        <v>9061</v>
      </c>
      <c r="N68" s="57"/>
      <c r="O68" s="24">
        <f t="shared" si="5"/>
        <v>1830.5</v>
      </c>
      <c r="P68" s="24">
        <f t="shared" si="6"/>
        <v>1830</v>
      </c>
      <c r="Q68" s="7"/>
      <c r="R68" s="134">
        <f t="shared" si="7"/>
        <v>20.1741334655866</v>
      </c>
      <c r="S68" s="45"/>
      <c r="T68" s="78">
        <v>9480</v>
      </c>
      <c r="U68" s="78">
        <v>8440</v>
      </c>
      <c r="V68" s="78">
        <v>8678</v>
      </c>
      <c r="W68" s="57"/>
      <c r="X68" s="24">
        <f t="shared" si="12"/>
        <v>921</v>
      </c>
      <c r="Y68" s="24">
        <f t="shared" si="13"/>
        <v>920</v>
      </c>
      <c r="Z68" s="7"/>
      <c r="AA68" s="45">
        <f t="shared" si="14"/>
        <v>10.760602874167542</v>
      </c>
    </row>
    <row r="69" spans="1:27" x14ac:dyDescent="0.2">
      <c r="A69" s="22" t="s">
        <v>22</v>
      </c>
      <c r="B69" s="78">
        <v>19900</v>
      </c>
      <c r="C69" s="78">
        <v>17600</v>
      </c>
      <c r="D69" s="78">
        <v>17850</v>
      </c>
      <c r="E69" s="7"/>
      <c r="F69" s="24">
        <f t="shared" si="3"/>
        <v>2175</v>
      </c>
      <c r="G69" s="24">
        <f t="shared" si="4"/>
        <v>2180</v>
      </c>
      <c r="H69" s="7"/>
      <c r="I69" s="134">
        <f t="shared" si="11"/>
        <v>12.270803949224259</v>
      </c>
      <c r="J69" s="137"/>
      <c r="K69" s="78">
        <v>10552</v>
      </c>
      <c r="L69" s="78">
        <v>8951</v>
      </c>
      <c r="M69" s="78">
        <v>9309</v>
      </c>
      <c r="N69" s="57"/>
      <c r="O69" s="24">
        <f t="shared" si="5"/>
        <v>1422</v>
      </c>
      <c r="P69" s="24">
        <f t="shared" si="6"/>
        <v>1420</v>
      </c>
      <c r="Q69" s="7"/>
      <c r="R69" s="134">
        <f t="shared" si="7"/>
        <v>15.575027382256298</v>
      </c>
      <c r="S69" s="45"/>
      <c r="T69" s="78">
        <v>9348</v>
      </c>
      <c r="U69" s="78">
        <v>8649</v>
      </c>
      <c r="V69" s="78">
        <v>8541</v>
      </c>
      <c r="W69" s="57"/>
      <c r="X69" s="24">
        <f t="shared" si="12"/>
        <v>753</v>
      </c>
      <c r="Y69" s="24">
        <f t="shared" si="13"/>
        <v>750</v>
      </c>
      <c r="Z69" s="7"/>
      <c r="AA69" s="45">
        <f t="shared" si="14"/>
        <v>8.7609075043630025</v>
      </c>
    </row>
    <row r="70" spans="1:27" x14ac:dyDescent="0.2">
      <c r="A70" s="22" t="s">
        <v>23</v>
      </c>
      <c r="B70" s="78">
        <v>20532</v>
      </c>
      <c r="C70" s="78">
        <v>17075</v>
      </c>
      <c r="D70" s="78">
        <v>16969</v>
      </c>
      <c r="E70" s="7"/>
      <c r="F70" s="24">
        <f t="shared" si="3"/>
        <v>3510</v>
      </c>
      <c r="G70" s="24">
        <f t="shared" si="4"/>
        <v>3510</v>
      </c>
      <c r="H70" s="7"/>
      <c r="I70" s="134">
        <f t="shared" si="11"/>
        <v>20.620373634120551</v>
      </c>
      <c r="J70" s="137"/>
      <c r="K70" s="78">
        <v>10883</v>
      </c>
      <c r="L70" s="78">
        <v>8845</v>
      </c>
      <c r="M70" s="78">
        <v>8738</v>
      </c>
      <c r="N70" s="57"/>
      <c r="O70" s="24">
        <f t="shared" si="5"/>
        <v>2091.5</v>
      </c>
      <c r="P70" s="24">
        <f t="shared" si="6"/>
        <v>2090</v>
      </c>
      <c r="Q70" s="7"/>
      <c r="R70" s="134">
        <f t="shared" si="7"/>
        <v>23.790024455439912</v>
      </c>
      <c r="S70" s="45"/>
      <c r="T70" s="78">
        <v>9649</v>
      </c>
      <c r="U70" s="78">
        <v>8230</v>
      </c>
      <c r="V70" s="78">
        <v>8231</v>
      </c>
      <c r="W70" s="57"/>
      <c r="X70" s="24">
        <f t="shared" si="12"/>
        <v>1418.5</v>
      </c>
      <c r="Y70" s="24">
        <f t="shared" si="13"/>
        <v>1420</v>
      </c>
      <c r="Z70" s="7"/>
      <c r="AA70" s="45">
        <f t="shared" si="14"/>
        <v>17.234675900613571</v>
      </c>
    </row>
    <row r="71" spans="1:27" x14ac:dyDescent="0.2">
      <c r="A71" s="22" t="s">
        <v>88</v>
      </c>
      <c r="B71" s="78">
        <v>19688</v>
      </c>
      <c r="C71" s="78">
        <v>17059</v>
      </c>
      <c r="D71" s="78">
        <v>16789</v>
      </c>
      <c r="E71" s="7"/>
      <c r="F71" s="24">
        <f t="shared" si="3"/>
        <v>2764</v>
      </c>
      <c r="G71" s="24">
        <f t="shared" si="4"/>
        <v>2760</v>
      </c>
      <c r="H71" s="7"/>
      <c r="I71" s="134">
        <f t="shared" si="11"/>
        <v>16.331836445284804</v>
      </c>
      <c r="J71" s="137"/>
      <c r="K71" s="78">
        <v>10292</v>
      </c>
      <c r="L71" s="78">
        <v>8861</v>
      </c>
      <c r="M71" s="78">
        <v>8774</v>
      </c>
      <c r="N71" s="57"/>
      <c r="O71" s="24">
        <f t="shared" si="5"/>
        <v>1474.5</v>
      </c>
      <c r="P71" s="24">
        <f t="shared" si="6"/>
        <v>1470</v>
      </c>
      <c r="Q71" s="7"/>
      <c r="R71" s="134">
        <f t="shared" si="7"/>
        <v>16.722426991777716</v>
      </c>
      <c r="S71" s="45"/>
      <c r="T71" s="78">
        <v>9396</v>
      </c>
      <c r="U71" s="78">
        <v>8198</v>
      </c>
      <c r="V71" s="78">
        <v>8015</v>
      </c>
      <c r="W71" s="57"/>
      <c r="X71" s="24">
        <f t="shared" si="12"/>
        <v>1289.5</v>
      </c>
      <c r="Y71" s="24">
        <f t="shared" si="13"/>
        <v>1290</v>
      </c>
      <c r="Z71" s="7"/>
      <c r="AA71" s="45">
        <f t="shared" si="14"/>
        <v>15.906988219330167</v>
      </c>
    </row>
    <row r="72" spans="1:27" x14ac:dyDescent="0.2">
      <c r="A72" s="22" t="s">
        <v>25</v>
      </c>
      <c r="B72" s="78">
        <v>19626</v>
      </c>
      <c r="C72" s="78">
        <v>17397</v>
      </c>
      <c r="D72" s="78">
        <v>16958</v>
      </c>
      <c r="E72" s="7"/>
      <c r="F72" s="24">
        <f t="shared" si="3"/>
        <v>2448.5</v>
      </c>
      <c r="G72" s="24">
        <f t="shared" si="4"/>
        <v>2450</v>
      </c>
      <c r="H72" s="7"/>
      <c r="I72" s="134">
        <f t="shared" si="11"/>
        <v>14.25411148304468</v>
      </c>
      <c r="J72" s="137"/>
      <c r="K72" s="78">
        <v>10139</v>
      </c>
      <c r="L72" s="78">
        <v>8942</v>
      </c>
      <c r="M72" s="78">
        <v>8686</v>
      </c>
      <c r="N72" s="57"/>
      <c r="O72" s="24">
        <f t="shared" si="5"/>
        <v>1325</v>
      </c>
      <c r="P72" s="24">
        <f t="shared" si="6"/>
        <v>1330</v>
      </c>
      <c r="Q72" s="7"/>
      <c r="R72" s="134">
        <f t="shared" si="7"/>
        <v>15.032902201043793</v>
      </c>
      <c r="S72" s="45"/>
      <c r="T72" s="78">
        <v>9487</v>
      </c>
      <c r="U72" s="78">
        <v>8455</v>
      </c>
      <c r="V72" s="78">
        <v>8272</v>
      </c>
      <c r="W72" s="57"/>
      <c r="X72" s="24">
        <f t="shared" si="12"/>
        <v>1123.5</v>
      </c>
      <c r="Y72" s="24">
        <f t="shared" si="13"/>
        <v>1120</v>
      </c>
      <c r="Z72" s="7"/>
      <c r="AA72" s="45">
        <f t="shared" si="14"/>
        <v>13.433371196269505</v>
      </c>
    </row>
    <row r="73" spans="1:27" x14ac:dyDescent="0.2">
      <c r="A73" s="22" t="s">
        <v>26</v>
      </c>
      <c r="B73" s="78">
        <v>19119</v>
      </c>
      <c r="C73" s="78">
        <v>17269</v>
      </c>
      <c r="D73" s="78">
        <v>18127</v>
      </c>
      <c r="E73" s="7"/>
      <c r="F73" s="24">
        <f t="shared" si="3"/>
        <v>1421</v>
      </c>
      <c r="G73" s="24">
        <f t="shared" si="4"/>
        <v>1420</v>
      </c>
      <c r="H73" s="7"/>
      <c r="I73" s="134">
        <f t="shared" si="11"/>
        <v>8.0291558368177203</v>
      </c>
      <c r="J73" s="137"/>
      <c r="K73" s="78">
        <v>10040</v>
      </c>
      <c r="L73" s="78">
        <v>8982</v>
      </c>
      <c r="M73" s="78">
        <v>9465</v>
      </c>
      <c r="N73" s="57"/>
      <c r="O73" s="24">
        <f t="shared" si="5"/>
        <v>816.5</v>
      </c>
      <c r="P73" s="24">
        <f t="shared" si="6"/>
        <v>820</v>
      </c>
      <c r="Q73" s="7"/>
      <c r="R73" s="134">
        <f t="shared" si="7"/>
        <v>8.8523879221553639</v>
      </c>
      <c r="S73" s="45"/>
      <c r="T73" s="78">
        <v>9079</v>
      </c>
      <c r="U73" s="78">
        <v>8287</v>
      </c>
      <c r="V73" s="78">
        <v>8662</v>
      </c>
      <c r="W73" s="57"/>
      <c r="X73" s="24">
        <f t="shared" si="12"/>
        <v>604.5</v>
      </c>
      <c r="Y73" s="24">
        <f t="shared" si="13"/>
        <v>600</v>
      </c>
      <c r="Z73" s="7"/>
      <c r="AA73" s="45">
        <f t="shared" si="14"/>
        <v>7.133164198477786</v>
      </c>
    </row>
    <row r="74" spans="1:27" x14ac:dyDescent="0.2">
      <c r="A74" s="22" t="s">
        <v>27</v>
      </c>
      <c r="B74" s="78">
        <v>19908</v>
      </c>
      <c r="C74" s="78">
        <v>17773</v>
      </c>
      <c r="D74" s="78">
        <v>18045</v>
      </c>
      <c r="E74" s="7"/>
      <c r="F74" s="24">
        <f t="shared" si="3"/>
        <v>1999</v>
      </c>
      <c r="G74" s="24">
        <f t="shared" si="4"/>
        <v>2000</v>
      </c>
      <c r="H74" s="7"/>
      <c r="I74" s="134">
        <f t="shared" si="11"/>
        <v>11.161985593835501</v>
      </c>
      <c r="J74" s="137"/>
      <c r="K74" s="78">
        <v>10560</v>
      </c>
      <c r="L74" s="78">
        <v>9352</v>
      </c>
      <c r="M74" s="78">
        <v>9342</v>
      </c>
      <c r="N74" s="57"/>
      <c r="O74" s="24">
        <f t="shared" si="5"/>
        <v>1213</v>
      </c>
      <c r="P74" s="24">
        <f t="shared" si="6"/>
        <v>1210</v>
      </c>
      <c r="Q74" s="7"/>
      <c r="R74" s="134">
        <f t="shared" si="7"/>
        <v>12.977425912057345</v>
      </c>
      <c r="S74" s="45"/>
      <c r="T74" s="78">
        <v>9348</v>
      </c>
      <c r="U74" s="78">
        <v>8421</v>
      </c>
      <c r="V74" s="78">
        <v>8703</v>
      </c>
      <c r="W74" s="57"/>
      <c r="X74" s="24">
        <f t="shared" si="12"/>
        <v>786</v>
      </c>
      <c r="Y74" s="24">
        <f t="shared" si="13"/>
        <v>790</v>
      </c>
      <c r="Z74" s="7"/>
      <c r="AA74" s="45">
        <f t="shared" si="14"/>
        <v>9.1800981079187114</v>
      </c>
    </row>
    <row r="75" spans="1:27" x14ac:dyDescent="0.2">
      <c r="A75" s="22" t="s">
        <v>118</v>
      </c>
      <c r="B75" s="78">
        <v>18675</v>
      </c>
      <c r="C75" s="78">
        <v>16848</v>
      </c>
      <c r="D75" s="78">
        <v>17297</v>
      </c>
      <c r="E75" s="7"/>
      <c r="F75" s="24">
        <f t="shared" si="3"/>
        <v>1602.5</v>
      </c>
      <c r="G75" s="24">
        <f t="shared" si="4"/>
        <v>1600</v>
      </c>
      <c r="H75" s="7"/>
      <c r="I75" s="134">
        <f t="shared" si="11"/>
        <v>9.3864401815785623</v>
      </c>
      <c r="J75" s="137"/>
      <c r="K75" s="78">
        <v>9737</v>
      </c>
      <c r="L75" s="78">
        <v>8617</v>
      </c>
      <c r="M75" s="78">
        <v>8836</v>
      </c>
      <c r="N75" s="57"/>
      <c r="O75" s="24">
        <f t="shared" si="5"/>
        <v>1010.5</v>
      </c>
      <c r="P75" s="24">
        <f t="shared" si="6"/>
        <v>1010</v>
      </c>
      <c r="Q75" s="7"/>
      <c r="R75" s="134">
        <f t="shared" si="7"/>
        <v>11.57967111671346</v>
      </c>
      <c r="S75" s="45"/>
      <c r="T75" s="78">
        <v>8938</v>
      </c>
      <c r="U75" s="78">
        <v>8231</v>
      </c>
      <c r="V75" s="78">
        <v>8461</v>
      </c>
      <c r="W75" s="57"/>
      <c r="X75" s="24">
        <f t="shared" si="12"/>
        <v>592</v>
      </c>
      <c r="Y75" s="24">
        <f t="shared" si="13"/>
        <v>590</v>
      </c>
      <c r="Z75" s="7"/>
      <c r="AA75" s="45">
        <f t="shared" si="14"/>
        <v>7.0932183081715792</v>
      </c>
    </row>
    <row r="76" spans="1:27" x14ac:dyDescent="0.2">
      <c r="A76" s="22" t="s">
        <v>138</v>
      </c>
      <c r="B76" s="78">
        <v>22011</v>
      </c>
      <c r="C76" s="78">
        <v>17493</v>
      </c>
      <c r="D76" s="78">
        <v>18410</v>
      </c>
      <c r="E76" s="7"/>
      <c r="F76" s="24">
        <f t="shared" si="3"/>
        <v>4059.5</v>
      </c>
      <c r="G76" s="24">
        <f t="shared" si="4"/>
        <v>4060</v>
      </c>
      <c r="H76" s="7"/>
      <c r="I76" s="134">
        <f t="shared" si="11"/>
        <v>22.613709160794361</v>
      </c>
      <c r="J76" s="137"/>
      <c r="K76" s="78">
        <v>11624</v>
      </c>
      <c r="L76" s="78">
        <v>8969</v>
      </c>
      <c r="M76" s="78">
        <v>9438</v>
      </c>
      <c r="N76" s="57"/>
      <c r="O76" s="24">
        <f t="shared" si="5"/>
        <v>2420.5</v>
      </c>
      <c r="P76" s="24">
        <f t="shared" si="6"/>
        <v>2420</v>
      </c>
      <c r="Q76" s="7"/>
      <c r="R76" s="134">
        <f t="shared" si="7"/>
        <v>26.299777258651599</v>
      </c>
      <c r="S76" s="45"/>
      <c r="T76" s="78">
        <v>10387</v>
      </c>
      <c r="U76" s="78">
        <v>8524</v>
      </c>
      <c r="V76" s="78">
        <v>8972</v>
      </c>
      <c r="W76" s="57"/>
      <c r="X76" s="24">
        <f t="shared" si="12"/>
        <v>1639</v>
      </c>
      <c r="Y76" s="24">
        <f t="shared" si="13"/>
        <v>1640</v>
      </c>
      <c r="Z76" s="7"/>
      <c r="AA76" s="45">
        <f t="shared" si="14"/>
        <v>18.735711019661636</v>
      </c>
    </row>
    <row r="77" spans="1:27" x14ac:dyDescent="0.2">
      <c r="A77" s="22" t="s">
        <v>162</v>
      </c>
      <c r="B77" s="78">
        <v>20506</v>
      </c>
      <c r="C77" s="78">
        <v>17625</v>
      </c>
      <c r="D77" s="78">
        <v>17686</v>
      </c>
      <c r="E77" s="7"/>
      <c r="F77" s="24">
        <f t="shared" si="3"/>
        <v>2850.5</v>
      </c>
      <c r="G77" s="24">
        <f t="shared" si="4"/>
        <v>2850</v>
      </c>
      <c r="H77" s="7"/>
      <c r="I77" s="134">
        <f t="shared" si="11"/>
        <v>16.145110588768372</v>
      </c>
      <c r="J77" s="137"/>
      <c r="K77" s="78">
        <v>10609</v>
      </c>
      <c r="L77" s="78">
        <v>8885</v>
      </c>
      <c r="M77" s="78">
        <v>8992</v>
      </c>
      <c r="N77" s="57"/>
      <c r="O77" s="24">
        <f t="shared" si="5"/>
        <v>1670.5</v>
      </c>
      <c r="P77" s="24">
        <f t="shared" si="6"/>
        <v>1670</v>
      </c>
      <c r="Q77" s="7"/>
      <c r="R77" s="134">
        <f t="shared" si="7"/>
        <v>18.688818034345807</v>
      </c>
      <c r="S77" s="45"/>
      <c r="T77" s="78">
        <v>9897</v>
      </c>
      <c r="U77" s="78">
        <v>8740</v>
      </c>
      <c r="V77" s="78">
        <v>8694</v>
      </c>
      <c r="W77" s="57"/>
      <c r="X77" s="24">
        <f t="shared" si="12"/>
        <v>1180</v>
      </c>
      <c r="Y77" s="24">
        <f t="shared" si="13"/>
        <v>1180</v>
      </c>
      <c r="Z77" s="7"/>
      <c r="AA77" s="45">
        <f t="shared" si="14"/>
        <v>13.536767236434553</v>
      </c>
    </row>
    <row r="78" spans="1:27" x14ac:dyDescent="0.2">
      <c r="A78" s="22" t="s">
        <v>165</v>
      </c>
      <c r="B78" s="78">
        <v>20935</v>
      </c>
      <c r="C78" s="78">
        <v>18335</v>
      </c>
      <c r="D78" s="78">
        <v>18096</v>
      </c>
      <c r="E78" s="7"/>
      <c r="F78" s="24">
        <f t="shared" ref="F78" si="15">B78-AVERAGE(C78:D78)</f>
        <v>2719.5</v>
      </c>
      <c r="G78" s="24">
        <f t="shared" ref="G78" si="16">ROUND(F78,-1)</f>
        <v>2720</v>
      </c>
      <c r="H78" s="7"/>
      <c r="I78" s="134">
        <f t="shared" si="11"/>
        <v>14.929592929098844</v>
      </c>
      <c r="J78" s="137"/>
      <c r="K78" s="78">
        <v>10932</v>
      </c>
      <c r="L78" s="78">
        <v>9302</v>
      </c>
      <c r="M78" s="78">
        <v>9141</v>
      </c>
      <c r="N78" s="57"/>
      <c r="O78" s="24">
        <f t="shared" si="5"/>
        <v>1710.5</v>
      </c>
      <c r="P78" s="24">
        <f t="shared" si="6"/>
        <v>1710</v>
      </c>
      <c r="Q78" s="7"/>
      <c r="R78" s="134">
        <f t="shared" si="7"/>
        <v>18.549042997343165</v>
      </c>
      <c r="S78" s="45"/>
      <c r="T78" s="78">
        <v>10003</v>
      </c>
      <c r="U78" s="78">
        <v>9033</v>
      </c>
      <c r="V78" s="78">
        <v>8955</v>
      </c>
      <c r="W78" s="57"/>
      <c r="X78" s="24">
        <f t="shared" si="12"/>
        <v>1009</v>
      </c>
      <c r="Y78" s="24">
        <f t="shared" si="13"/>
        <v>1010</v>
      </c>
      <c r="Z78" s="7"/>
      <c r="AA78" s="45">
        <f t="shared" si="14"/>
        <v>11.21859017122526</v>
      </c>
    </row>
    <row r="79" spans="1:27" x14ac:dyDescent="0.2">
      <c r="A79" s="22" t="s">
        <v>176</v>
      </c>
      <c r="B79" s="78">
        <v>23153</v>
      </c>
      <c r="C79" s="78">
        <v>18694</v>
      </c>
      <c r="D79" s="78">
        <v>17986</v>
      </c>
      <c r="E79" s="7"/>
      <c r="F79" s="24">
        <f t="shared" ref="F79" si="17">B79-AVERAGE(C79:D79)</f>
        <v>4813</v>
      </c>
      <c r="G79" s="24">
        <f t="shared" ref="G79" si="18">ROUND(F79,-1)</f>
        <v>4810</v>
      </c>
      <c r="H79" s="7"/>
      <c r="I79" s="134">
        <f t="shared" si="11"/>
        <v>26.243184296619411</v>
      </c>
      <c r="J79" s="137"/>
      <c r="K79" s="78">
        <v>12229</v>
      </c>
      <c r="L79" s="78">
        <v>9425</v>
      </c>
      <c r="M79" s="78">
        <v>9033</v>
      </c>
      <c r="N79" s="57"/>
      <c r="O79" s="24">
        <f t="shared" si="5"/>
        <v>3000</v>
      </c>
      <c r="P79" s="24">
        <f t="shared" si="6"/>
        <v>3000</v>
      </c>
      <c r="Q79" s="7"/>
      <c r="R79" s="134">
        <f t="shared" si="7"/>
        <v>32.50623036081916</v>
      </c>
      <c r="S79" s="45"/>
      <c r="T79" s="78">
        <v>10924</v>
      </c>
      <c r="U79" s="78">
        <v>9269</v>
      </c>
      <c r="V79" s="78">
        <v>8953</v>
      </c>
      <c r="W79" s="57"/>
      <c r="X79" s="24">
        <f t="shared" si="12"/>
        <v>1813</v>
      </c>
      <c r="Y79" s="24">
        <f t="shared" si="13"/>
        <v>1810</v>
      </c>
      <c r="Z79" s="7"/>
      <c r="AA79" s="45">
        <f t="shared" si="14"/>
        <v>19.899023158819009</v>
      </c>
    </row>
    <row r="80" spans="1:27" x14ac:dyDescent="0.2">
      <c r="A80" s="51" t="s">
        <v>185</v>
      </c>
      <c r="B80" s="78">
        <v>20188</v>
      </c>
      <c r="C80" s="78">
        <v>17864</v>
      </c>
      <c r="D80" s="78">
        <v>18398</v>
      </c>
      <c r="E80" s="7"/>
      <c r="F80" s="24">
        <f t="shared" ref="F80" si="19">B80-AVERAGE(C80:D80)</f>
        <v>2057</v>
      </c>
      <c r="G80" s="24">
        <f t="shared" ref="G80" si="20">ROUND(F80,-1)</f>
        <v>2060</v>
      </c>
      <c r="H80" s="7"/>
      <c r="I80" s="134">
        <f t="shared" ref="I80" si="21">100*F80/((C80+D80)/2)</f>
        <v>11.345209861563069</v>
      </c>
      <c r="J80" s="137"/>
      <c r="K80" s="78">
        <v>10301</v>
      </c>
      <c r="L80" s="78">
        <v>8871</v>
      </c>
      <c r="M80" s="78">
        <v>9360</v>
      </c>
      <c r="N80" s="57"/>
      <c r="O80" s="24">
        <f t="shared" si="5"/>
        <v>1185.5</v>
      </c>
      <c r="P80" s="24">
        <f t="shared" si="6"/>
        <v>1190</v>
      </c>
      <c r="Q80" s="7"/>
      <c r="R80" s="134">
        <f t="shared" si="7"/>
        <v>13.005320607756021</v>
      </c>
      <c r="S80" s="45"/>
      <c r="T80" s="78">
        <v>9887</v>
      </c>
      <c r="U80" s="78">
        <v>8993</v>
      </c>
      <c r="V80" s="78">
        <v>9038</v>
      </c>
      <c r="W80" s="57"/>
      <c r="X80" s="24">
        <f t="shared" si="12"/>
        <v>871.5</v>
      </c>
      <c r="Y80" s="24">
        <f t="shared" si="13"/>
        <v>870</v>
      </c>
      <c r="Z80" s="7"/>
      <c r="AA80" s="45">
        <f t="shared" si="14"/>
        <v>9.6666851533470126</v>
      </c>
    </row>
    <row r="81" spans="1:27" ht="12.75" customHeight="1" x14ac:dyDescent="0.2">
      <c r="A81" s="51" t="s">
        <v>190</v>
      </c>
      <c r="B81" s="78">
        <v>21392</v>
      </c>
      <c r="C81" s="78">
        <v>18973</v>
      </c>
      <c r="D81" s="78">
        <v>22712</v>
      </c>
      <c r="E81" s="57"/>
      <c r="F81" s="24">
        <f t="shared" ref="F81:F82" si="22">B81-AVERAGE(C81:D81)</f>
        <v>549.5</v>
      </c>
      <c r="G81" s="24">
        <f t="shared" ref="G81:G82" si="23">ROUND(F81,-1)</f>
        <v>550</v>
      </c>
      <c r="H81" s="7"/>
      <c r="I81" s="134">
        <f t="shared" ref="I81:I82" si="24">100*F81/((C81+D81)/2)</f>
        <v>2.6364399664147773</v>
      </c>
      <c r="J81" s="137"/>
      <c r="K81" s="78">
        <v>10850</v>
      </c>
      <c r="L81" s="78">
        <v>9663</v>
      </c>
      <c r="M81" s="78">
        <v>11365</v>
      </c>
      <c r="N81" s="57"/>
      <c r="O81" s="24">
        <f t="shared" si="5"/>
        <v>336</v>
      </c>
      <c r="P81" s="24">
        <f t="shared" si="6"/>
        <v>340</v>
      </c>
      <c r="Q81" s="7"/>
      <c r="R81" s="134">
        <f t="shared" si="7"/>
        <v>3.1957390146471369</v>
      </c>
      <c r="S81" s="45"/>
      <c r="T81" s="78">
        <v>10542</v>
      </c>
      <c r="U81" s="78">
        <v>9310</v>
      </c>
      <c r="V81" s="78">
        <v>11347</v>
      </c>
      <c r="W81" s="57"/>
      <c r="X81" s="24">
        <f t="shared" si="12"/>
        <v>213.5</v>
      </c>
      <c r="Y81" s="24">
        <f t="shared" si="13"/>
        <v>210</v>
      </c>
      <c r="Z81" s="7"/>
      <c r="AA81" s="45">
        <f t="shared" si="14"/>
        <v>2.0670958996950186</v>
      </c>
    </row>
    <row r="82" spans="1:27" ht="12.75" customHeight="1" x14ac:dyDescent="0.2">
      <c r="A82" s="51" t="s">
        <v>187</v>
      </c>
      <c r="B82" s="78">
        <v>23370</v>
      </c>
      <c r="C82" s="78">
        <v>19421</v>
      </c>
      <c r="D82" s="78">
        <v>18661</v>
      </c>
      <c r="E82" s="57"/>
      <c r="F82" s="24">
        <f t="shared" si="22"/>
        <v>4329</v>
      </c>
      <c r="G82" s="24">
        <f t="shared" si="23"/>
        <v>4330</v>
      </c>
      <c r="H82" s="7"/>
      <c r="I82" s="134">
        <f t="shared" si="24"/>
        <v>22.735150464786514</v>
      </c>
      <c r="J82" s="137"/>
      <c r="K82" s="78">
        <v>11664</v>
      </c>
      <c r="L82" s="78">
        <v>9577</v>
      </c>
      <c r="M82" s="78">
        <v>9346</v>
      </c>
      <c r="N82" s="57"/>
      <c r="O82" s="24">
        <f t="shared" ref="O82" si="25">K82-AVERAGE(L82:M82)</f>
        <v>2202.5</v>
      </c>
      <c r="P82" s="24">
        <f t="shared" ref="P82" si="26">ROUND(O82,-1)</f>
        <v>2200</v>
      </c>
      <c r="Q82" s="7"/>
      <c r="R82" s="134">
        <f t="shared" ref="R82" si="27">100*O82/((L82+M82)/2)</f>
        <v>23.278549912804525</v>
      </c>
      <c r="S82" s="45"/>
      <c r="T82" s="78">
        <v>11706</v>
      </c>
      <c r="U82" s="78">
        <v>9844</v>
      </c>
      <c r="V82" s="78">
        <v>9315</v>
      </c>
      <c r="W82" s="57"/>
      <c r="X82" s="24">
        <f>T82-AVERAGE(U82:V82)</f>
        <v>2126.5</v>
      </c>
      <c r="Y82" s="24">
        <f t="shared" ref="Y82" si="28">ROUND(X82,-1)</f>
        <v>2130</v>
      </c>
      <c r="Z82" s="7"/>
      <c r="AA82" s="45">
        <f t="shared" ref="AA82" si="29">100*X82/((U82+V82)/2)</f>
        <v>22.198444595229397</v>
      </c>
    </row>
    <row r="83" spans="1:27" ht="12.75" customHeight="1" x14ac:dyDescent="0.2">
      <c r="A83" s="51" t="s">
        <v>210</v>
      </c>
      <c r="B83" s="78">
        <v>22055</v>
      </c>
      <c r="C83" s="78">
        <v>21679</v>
      </c>
      <c r="D83" s="78">
        <v>19801</v>
      </c>
      <c r="E83" s="57"/>
      <c r="F83" s="24">
        <f t="shared" ref="F83" si="30">B83-AVERAGE(C83:D83)</f>
        <v>1315</v>
      </c>
      <c r="G83" s="24">
        <f t="shared" ref="G83" si="31">ROUND(F83,-1)</f>
        <v>1320</v>
      </c>
      <c r="H83" s="7"/>
      <c r="I83" s="134">
        <f>100*F83/((C83+D83)/2)</f>
        <v>6.3404050144648023</v>
      </c>
      <c r="J83" s="137"/>
      <c r="K83" s="78">
        <v>11059</v>
      </c>
      <c r="L83" s="78">
        <v>10852</v>
      </c>
      <c r="M83" s="78">
        <v>9975</v>
      </c>
      <c r="N83" s="57"/>
      <c r="O83" s="24">
        <f t="shared" si="5"/>
        <v>645.5</v>
      </c>
      <c r="P83" s="24">
        <f t="shared" si="6"/>
        <v>650</v>
      </c>
      <c r="Q83" s="7"/>
      <c r="R83" s="134">
        <f t="shared" si="7"/>
        <v>6.1986844000576173</v>
      </c>
      <c r="S83" s="45"/>
      <c r="T83" s="78">
        <v>10996</v>
      </c>
      <c r="U83" s="78">
        <v>10827</v>
      </c>
      <c r="V83" s="78">
        <v>9826</v>
      </c>
      <c r="W83" s="57"/>
      <c r="X83" s="24">
        <f t="shared" si="12"/>
        <v>669.5</v>
      </c>
      <c r="Y83" s="24">
        <f t="shared" si="13"/>
        <v>670</v>
      </c>
      <c r="Z83" s="7"/>
      <c r="AA83" s="45">
        <f t="shared" si="14"/>
        <v>6.4833196145838379</v>
      </c>
    </row>
    <row r="84" spans="1:27" ht="12.75" customHeight="1" x14ac:dyDescent="0.2">
      <c r="A84" s="51" t="s">
        <v>232</v>
      </c>
      <c r="B84" s="78">
        <v>24427</v>
      </c>
      <c r="C84" s="78">
        <v>21057</v>
      </c>
      <c r="D84" s="78">
        <v>19524</v>
      </c>
      <c r="E84" s="57"/>
      <c r="F84" s="24">
        <f t="shared" ref="F84" si="32">B84-AVERAGE(C84:D84)</f>
        <v>4136.5</v>
      </c>
      <c r="G84" s="24">
        <f t="shared" ref="G84" si="33">ROUND(F84,-1)</f>
        <v>4140</v>
      </c>
      <c r="H84" s="7"/>
      <c r="I84" s="134">
        <f t="shared" ref="I84" si="34">100*F84/((C84+D84)/2)</f>
        <v>20.386387718390381</v>
      </c>
      <c r="J84" s="137"/>
      <c r="K84" s="78">
        <v>12464</v>
      </c>
      <c r="L84" s="78">
        <v>10522</v>
      </c>
      <c r="M84" s="78">
        <v>9517</v>
      </c>
      <c r="N84" s="57"/>
      <c r="O84" s="24">
        <f t="shared" ref="O84" si="35">K84-AVERAGE(L84:M84)</f>
        <v>2444.5</v>
      </c>
      <c r="P84" s="24">
        <f t="shared" ref="P84" si="36">ROUND(O84,-1)</f>
        <v>2440</v>
      </c>
      <c r="Q84" s="7"/>
      <c r="R84" s="134">
        <f t="shared" ref="R84" si="37">100*O84/((L84+M84)/2)</f>
        <v>24.397425021208644</v>
      </c>
      <c r="S84" s="45"/>
      <c r="T84" s="78">
        <v>11963</v>
      </c>
      <c r="U84" s="78">
        <v>10535</v>
      </c>
      <c r="V84" s="78">
        <v>10007</v>
      </c>
      <c r="W84" s="57"/>
      <c r="X84" s="24">
        <f t="shared" ref="X84" si="38">T84-AVERAGE(U84:V84)</f>
        <v>1692</v>
      </c>
      <c r="Y84" s="24">
        <f t="shared" ref="Y84" si="39">ROUND(X84,-1)</f>
        <v>1690</v>
      </c>
      <c r="Z84" s="7"/>
      <c r="AA84" s="45">
        <f t="shared" ref="AA84" si="40">100*X84/((U84+V84)/2)</f>
        <v>16.473566351864473</v>
      </c>
    </row>
    <row r="85" spans="1:27" ht="12.75" customHeight="1" x14ac:dyDescent="0.2">
      <c r="A85" s="51" t="s">
        <v>231</v>
      </c>
      <c r="B85" s="78">
        <v>21983</v>
      </c>
      <c r="C85" s="78">
        <v>20170</v>
      </c>
      <c r="D85" s="78">
        <v>20204</v>
      </c>
      <c r="E85" s="57"/>
      <c r="F85" s="24">
        <f t="shared" ref="F85" si="41">B85-AVERAGE(C85:D85)</f>
        <v>1796</v>
      </c>
      <c r="G85" s="24">
        <f t="shared" ref="G85" si="42">ROUND(F85,-1)</f>
        <v>1800</v>
      </c>
      <c r="H85" s="7"/>
      <c r="I85" s="134">
        <f t="shared" ref="I85" si="43">100*F85/((C85+D85)/2)</f>
        <v>8.8968147817902619</v>
      </c>
      <c r="J85" s="137"/>
      <c r="K85" s="78">
        <v>11114</v>
      </c>
      <c r="L85" s="78">
        <v>10122</v>
      </c>
      <c r="M85" s="78">
        <v>9886</v>
      </c>
      <c r="N85" s="57"/>
      <c r="O85" s="24">
        <f t="shared" ref="O85" si="44">K85-AVERAGE(L85:M85)</f>
        <v>1110</v>
      </c>
      <c r="P85" s="24">
        <f t="shared" ref="P85" si="45">ROUND(O85,-1)</f>
        <v>1110</v>
      </c>
      <c r="Q85" s="7"/>
      <c r="R85" s="134">
        <f t="shared" ref="R85" si="46">100*O85/((L85+M85)/2)</f>
        <v>11.095561775289884</v>
      </c>
      <c r="S85" s="45"/>
      <c r="T85" s="78">
        <v>10869</v>
      </c>
      <c r="U85" s="78">
        <v>10048</v>
      </c>
      <c r="V85" s="78">
        <v>10318</v>
      </c>
      <c r="W85" s="57"/>
      <c r="X85" s="24">
        <f t="shared" ref="X85" si="47">T85-AVERAGE(U85:V85)</f>
        <v>686</v>
      </c>
      <c r="Y85" s="24">
        <f t="shared" ref="Y85" si="48">ROUND(X85,-1)</f>
        <v>690</v>
      </c>
      <c r="Z85" s="7"/>
      <c r="AA85" s="45">
        <f t="shared" ref="AA85" si="49">100*X85/((U85+V85)/2)</f>
        <v>6.7367180595109497</v>
      </c>
    </row>
    <row r="86" spans="1:27" x14ac:dyDescent="0.2">
      <c r="A86" s="6"/>
      <c r="B86" s="11"/>
      <c r="C86" s="11"/>
      <c r="D86" s="11"/>
      <c r="E86" s="11"/>
      <c r="F86" s="11"/>
      <c r="G86" s="11"/>
      <c r="H86" s="11"/>
      <c r="I86" s="135"/>
      <c r="J86" s="138"/>
      <c r="K86" s="11"/>
      <c r="L86" s="11"/>
      <c r="M86" s="11"/>
      <c r="N86" s="11"/>
      <c r="O86" s="11"/>
      <c r="P86" s="11"/>
      <c r="Q86" s="11"/>
      <c r="R86" s="135"/>
      <c r="S86" s="11"/>
      <c r="T86" s="11"/>
      <c r="U86" s="11"/>
      <c r="V86" s="11"/>
      <c r="W86" s="11"/>
      <c r="X86" s="11"/>
      <c r="Y86" s="11"/>
      <c r="Z86" s="11"/>
      <c r="AA86" s="11"/>
    </row>
    <row r="87" spans="1:27" ht="11.25" customHeight="1" x14ac:dyDescent="0.2">
      <c r="B87" s="131"/>
    </row>
    <row r="88" spans="1:27" s="14" customFormat="1" ht="11.25" customHeight="1" x14ac:dyDescent="0.2">
      <c r="A88" s="5" t="s">
        <v>87</v>
      </c>
    </row>
    <row r="89" spans="1:27" s="14" customFormat="1" ht="11.25" customHeight="1" x14ac:dyDescent="0.2">
      <c r="A89" s="196" t="s">
        <v>215</v>
      </c>
      <c r="B89" s="196"/>
      <c r="C89" s="196"/>
      <c r="D89" s="196"/>
      <c r="E89" s="196"/>
      <c r="F89" s="196"/>
      <c r="G89" s="196"/>
      <c r="H89" s="196"/>
      <c r="I89" s="196"/>
      <c r="J89" s="196"/>
      <c r="K89" s="196"/>
      <c r="L89" s="196"/>
      <c r="M89" s="196"/>
      <c r="N89" s="196"/>
      <c r="O89" s="196"/>
      <c r="P89" s="196"/>
      <c r="Q89" s="196"/>
      <c r="R89" s="196"/>
      <c r="S89" s="196"/>
      <c r="T89" s="196"/>
      <c r="U89" s="196"/>
      <c r="V89" s="196"/>
      <c r="W89" s="196"/>
      <c r="X89" s="196"/>
      <c r="Y89" s="196"/>
      <c r="Z89" s="196"/>
      <c r="AA89" s="196"/>
    </row>
    <row r="90" spans="1:27" s="14" customFormat="1" ht="11.25" customHeight="1" x14ac:dyDescent="0.2">
      <c r="A90" s="196" t="s">
        <v>216</v>
      </c>
      <c r="B90" s="196"/>
      <c r="C90" s="196"/>
      <c r="D90" s="196"/>
      <c r="E90" s="196"/>
      <c r="F90" s="196"/>
      <c r="G90" s="196"/>
      <c r="H90" s="196"/>
      <c r="I90" s="196"/>
      <c r="J90" s="196"/>
      <c r="K90" s="196"/>
      <c r="L90" s="196"/>
      <c r="M90" s="196"/>
      <c r="N90" s="196"/>
      <c r="O90" s="196"/>
      <c r="P90" s="196"/>
      <c r="Q90" s="196"/>
      <c r="R90" s="196"/>
      <c r="S90" s="196"/>
      <c r="T90" s="196"/>
      <c r="U90" s="196"/>
      <c r="V90" s="196"/>
      <c r="W90" s="196"/>
      <c r="X90" s="196"/>
      <c r="Y90" s="196"/>
      <c r="Z90" s="196"/>
      <c r="AA90" s="196"/>
    </row>
    <row r="91" spans="1:27" s="14" customFormat="1" ht="11.25" customHeight="1" x14ac:dyDescent="0.2">
      <c r="A91" s="21"/>
      <c r="B91" s="21"/>
      <c r="C91" s="21"/>
      <c r="D91" s="21"/>
      <c r="E91" s="21"/>
      <c r="F91" s="21"/>
      <c r="G91" s="21"/>
      <c r="H91" s="21"/>
      <c r="I91" s="21"/>
    </row>
    <row r="92" spans="1:27" s="14" customFormat="1" ht="11.25" customHeight="1" x14ac:dyDescent="0.2">
      <c r="A92" s="193" t="s">
        <v>233</v>
      </c>
      <c r="B92" s="193"/>
    </row>
  </sheetData>
  <mergeCells count="31">
    <mergeCell ref="A1:AA1"/>
    <mergeCell ref="P6:P10"/>
    <mergeCell ref="R6:R10"/>
    <mergeCell ref="A92:B92"/>
    <mergeCell ref="B3:D5"/>
    <mergeCell ref="F3:I5"/>
    <mergeCell ref="B6:B10"/>
    <mergeCell ref="C6:C10"/>
    <mergeCell ref="D6:D10"/>
    <mergeCell ref="F6:F10"/>
    <mergeCell ref="G6:G10"/>
    <mergeCell ref="I6:I10"/>
    <mergeCell ref="B11:I11"/>
    <mergeCell ref="A89:AA89"/>
    <mergeCell ref="A90:AA90"/>
    <mergeCell ref="K11:R11"/>
    <mergeCell ref="T11:AA11"/>
    <mergeCell ref="K3:M5"/>
    <mergeCell ref="O3:R5"/>
    <mergeCell ref="K6:K10"/>
    <mergeCell ref="L6:L10"/>
    <mergeCell ref="M6:M10"/>
    <mergeCell ref="O6:O10"/>
    <mergeCell ref="T3:V5"/>
    <mergeCell ref="X3:AA5"/>
    <mergeCell ref="T6:T10"/>
    <mergeCell ref="U6:U10"/>
    <mergeCell ref="V6:V10"/>
    <mergeCell ref="X6:X10"/>
    <mergeCell ref="Y6:Y10"/>
    <mergeCell ref="AA6:AA10"/>
  </mergeCells>
  <pageMargins left="0.74803149606299213" right="0.74803149606299213" top="0.98425196850393704" bottom="0.98425196850393704" header="0.51181102362204722" footer="0.51181102362204722"/>
  <pageSetup paperSize="9" scale="90" fitToHeight="0"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
    <pageSetUpPr fitToPage="1"/>
  </sheetPr>
  <dimension ref="A1:AE48"/>
  <sheetViews>
    <sheetView showGridLines="0" zoomScaleNormal="100" workbookViewId="0">
      <pane xSplit="1" ySplit="7" topLeftCell="B8" activePane="bottomRight" state="frozen"/>
      <selection activeCell="N3" sqref="N3"/>
      <selection pane="topRight" activeCell="N3" sqref="N3"/>
      <selection pane="bottomLeft" activeCell="N3" sqref="N3"/>
      <selection pane="bottomRight" sqref="A1:N1"/>
    </sheetView>
  </sheetViews>
  <sheetFormatPr defaultColWidth="10.7109375" defaultRowHeight="12.75" x14ac:dyDescent="0.2"/>
  <cols>
    <col min="1" max="1" width="16.85546875" style="2" bestFit="1" customWidth="1"/>
    <col min="2" max="11" width="10.140625" style="2" customWidth="1"/>
    <col min="12" max="12" width="9.85546875" style="2" bestFit="1" customWidth="1"/>
    <col min="13" max="13" width="10.7109375" style="2"/>
    <col min="14" max="14" width="11.42578125" style="2" customWidth="1"/>
    <col min="15" max="16384" width="10.7109375" style="2"/>
  </cols>
  <sheetData>
    <row r="1" spans="1:31" s="1" customFormat="1" ht="15.75" customHeight="1" x14ac:dyDescent="0.25">
      <c r="A1" s="178" t="s">
        <v>234</v>
      </c>
      <c r="B1" s="178"/>
      <c r="C1" s="178"/>
      <c r="D1" s="178"/>
      <c r="E1" s="178"/>
      <c r="F1" s="178"/>
      <c r="G1" s="178"/>
      <c r="H1" s="178"/>
      <c r="I1" s="178"/>
      <c r="J1" s="178"/>
      <c r="K1" s="178"/>
      <c r="L1" s="178"/>
      <c r="M1" s="178"/>
      <c r="N1" s="178"/>
      <c r="Q1" s="163" t="s">
        <v>184</v>
      </c>
      <c r="R1" s="163"/>
    </row>
    <row r="2" spans="1:31" s="1" customFormat="1" ht="15.75" x14ac:dyDescent="0.25">
      <c r="A2" s="28"/>
      <c r="B2" s="28"/>
      <c r="C2" s="28"/>
      <c r="D2" s="28"/>
      <c r="E2" s="28"/>
      <c r="F2" s="28"/>
      <c r="G2" s="29"/>
      <c r="H2" s="29"/>
      <c r="I2" s="29"/>
    </row>
    <row r="3" spans="1:31" s="31" customFormat="1" ht="15" x14ac:dyDescent="0.2">
      <c r="A3" s="82"/>
      <c r="B3" s="197" t="s">
        <v>140</v>
      </c>
      <c r="C3" s="197"/>
      <c r="D3" s="197"/>
      <c r="E3" s="197"/>
      <c r="F3" s="197"/>
      <c r="G3" s="197"/>
      <c r="H3" s="197"/>
      <c r="I3" s="197"/>
      <c r="J3" s="197"/>
      <c r="K3" s="201"/>
      <c r="L3" s="204" t="s">
        <v>189</v>
      </c>
      <c r="M3" s="197"/>
      <c r="N3" s="197"/>
      <c r="O3" s="197"/>
      <c r="P3" s="197"/>
      <c r="Q3" s="197"/>
      <c r="R3" s="197"/>
      <c r="S3" s="197"/>
      <c r="T3" s="197"/>
      <c r="U3" s="201"/>
      <c r="V3" s="197" t="s">
        <v>188</v>
      </c>
      <c r="W3" s="197"/>
      <c r="X3" s="197"/>
      <c r="Y3" s="197"/>
      <c r="Z3" s="197"/>
      <c r="AA3" s="197"/>
      <c r="AB3" s="197"/>
      <c r="AC3" s="197"/>
      <c r="AD3" s="197"/>
      <c r="AE3" s="197"/>
    </row>
    <row r="4" spans="1:31" s="31" customFormat="1" ht="15" x14ac:dyDescent="0.2">
      <c r="A4" s="82"/>
      <c r="B4" s="198" t="s">
        <v>158</v>
      </c>
      <c r="C4" s="198"/>
      <c r="D4" s="198"/>
      <c r="E4" s="198"/>
      <c r="F4" s="198"/>
      <c r="G4" s="199" t="s">
        <v>174</v>
      </c>
      <c r="H4" s="199"/>
      <c r="I4" s="199"/>
      <c r="J4" s="199"/>
      <c r="K4" s="202"/>
      <c r="L4" s="205" t="s">
        <v>158</v>
      </c>
      <c r="M4" s="198"/>
      <c r="N4" s="198"/>
      <c r="O4" s="198"/>
      <c r="P4" s="198"/>
      <c r="Q4" s="199" t="s">
        <v>174</v>
      </c>
      <c r="R4" s="199"/>
      <c r="S4" s="199"/>
      <c r="T4" s="199"/>
      <c r="U4" s="202"/>
      <c r="V4" s="198" t="s">
        <v>158</v>
      </c>
      <c r="W4" s="198"/>
      <c r="X4" s="198"/>
      <c r="Y4" s="198"/>
      <c r="Z4" s="198"/>
      <c r="AA4" s="199" t="s">
        <v>174</v>
      </c>
      <c r="AB4" s="199"/>
      <c r="AC4" s="199"/>
      <c r="AD4" s="199"/>
      <c r="AE4" s="199"/>
    </row>
    <row r="5" spans="1:31" s="31" customFormat="1" ht="15" x14ac:dyDescent="0.2">
      <c r="A5" s="82"/>
      <c r="B5" s="200" t="s">
        <v>139</v>
      </c>
      <c r="C5" s="200"/>
      <c r="D5" s="200"/>
      <c r="E5" s="200"/>
      <c r="F5" s="200"/>
      <c r="G5" s="200" t="s">
        <v>139</v>
      </c>
      <c r="H5" s="200"/>
      <c r="I5" s="200"/>
      <c r="J5" s="200"/>
      <c r="K5" s="203"/>
      <c r="L5" s="206" t="s">
        <v>139</v>
      </c>
      <c r="M5" s="200"/>
      <c r="N5" s="200"/>
      <c r="O5" s="200"/>
      <c r="P5" s="200"/>
      <c r="Q5" s="200" t="s">
        <v>139</v>
      </c>
      <c r="R5" s="200"/>
      <c r="S5" s="200"/>
      <c r="T5" s="200"/>
      <c r="U5" s="203"/>
      <c r="V5" s="200" t="s">
        <v>139</v>
      </c>
      <c r="W5" s="200"/>
      <c r="X5" s="200"/>
      <c r="Y5" s="200"/>
      <c r="Z5" s="200"/>
      <c r="AA5" s="200" t="s">
        <v>139</v>
      </c>
      <c r="AB5" s="200"/>
      <c r="AC5" s="200"/>
      <c r="AD5" s="200"/>
      <c r="AE5" s="200"/>
    </row>
    <row r="6" spans="1:31" s="31" customFormat="1" ht="15" x14ac:dyDescent="0.2">
      <c r="A6" s="64"/>
      <c r="B6" s="64"/>
      <c r="C6" s="27"/>
      <c r="D6" s="27"/>
      <c r="E6" s="27"/>
      <c r="F6" s="27"/>
      <c r="G6" s="27"/>
      <c r="H6" s="27"/>
      <c r="I6" s="27"/>
      <c r="J6" s="27"/>
      <c r="K6" s="93"/>
      <c r="L6" s="96"/>
      <c r="M6" s="27"/>
      <c r="N6" s="27"/>
      <c r="O6" s="27"/>
      <c r="P6" s="27"/>
      <c r="Q6" s="27"/>
      <c r="R6" s="27"/>
      <c r="S6" s="27"/>
      <c r="T6" s="27"/>
      <c r="U6" s="93"/>
      <c r="V6" s="64"/>
      <c r="W6" s="27"/>
      <c r="X6" s="27"/>
      <c r="Y6" s="27"/>
      <c r="Z6" s="27"/>
      <c r="AA6" s="27"/>
      <c r="AB6" s="27"/>
      <c r="AC6" s="27"/>
      <c r="AD6" s="27"/>
      <c r="AE6" s="27"/>
    </row>
    <row r="7" spans="1:31" s="31" customFormat="1" ht="15" x14ac:dyDescent="0.2">
      <c r="A7" s="70"/>
      <c r="B7" s="83" t="s">
        <v>4</v>
      </c>
      <c r="C7" s="83" t="s">
        <v>0</v>
      </c>
      <c r="D7" s="83" t="s">
        <v>1</v>
      </c>
      <c r="E7" s="83" t="s">
        <v>2</v>
      </c>
      <c r="F7" s="83" t="s">
        <v>3</v>
      </c>
      <c r="G7" s="83" t="s">
        <v>4</v>
      </c>
      <c r="H7" s="83" t="s">
        <v>0</v>
      </c>
      <c r="I7" s="83" t="s">
        <v>1</v>
      </c>
      <c r="J7" s="83" t="s">
        <v>2</v>
      </c>
      <c r="K7" s="94" t="s">
        <v>3</v>
      </c>
      <c r="L7" s="97" t="s">
        <v>4</v>
      </c>
      <c r="M7" s="83" t="s">
        <v>0</v>
      </c>
      <c r="N7" s="83" t="s">
        <v>1</v>
      </c>
      <c r="O7" s="83" t="s">
        <v>2</v>
      </c>
      <c r="P7" s="83" t="s">
        <v>3</v>
      </c>
      <c r="Q7" s="83" t="s">
        <v>4</v>
      </c>
      <c r="R7" s="83" t="s">
        <v>0</v>
      </c>
      <c r="S7" s="83" t="s">
        <v>1</v>
      </c>
      <c r="T7" s="83" t="s">
        <v>2</v>
      </c>
      <c r="U7" s="94" t="s">
        <v>3</v>
      </c>
      <c r="V7" s="83" t="s">
        <v>4</v>
      </c>
      <c r="W7" s="83" t="s">
        <v>0</v>
      </c>
      <c r="X7" s="83" t="s">
        <v>1</v>
      </c>
      <c r="Y7" s="83" t="s">
        <v>2</v>
      </c>
      <c r="Z7" s="83" t="s">
        <v>3</v>
      </c>
      <c r="AA7" s="83" t="s">
        <v>4</v>
      </c>
      <c r="AB7" s="83" t="s">
        <v>0</v>
      </c>
      <c r="AC7" s="83" t="s">
        <v>1</v>
      </c>
      <c r="AD7" s="83" t="s">
        <v>2</v>
      </c>
      <c r="AE7" s="83" t="s">
        <v>3</v>
      </c>
    </row>
    <row r="8" spans="1:31" s="31" customFormat="1" ht="15" x14ac:dyDescent="0.2">
      <c r="A8" s="27" t="s">
        <v>5</v>
      </c>
      <c r="B8" s="84">
        <v>2430</v>
      </c>
      <c r="C8" s="84">
        <v>230</v>
      </c>
      <c r="D8" s="84">
        <v>580</v>
      </c>
      <c r="E8" s="84">
        <v>750</v>
      </c>
      <c r="F8" s="84">
        <v>880</v>
      </c>
      <c r="G8" s="121">
        <v>12.52</v>
      </c>
      <c r="H8" s="121">
        <v>5.25</v>
      </c>
      <c r="I8" s="121">
        <v>12.05</v>
      </c>
      <c r="J8" s="121">
        <v>11.46</v>
      </c>
      <c r="K8" s="122">
        <v>23.24</v>
      </c>
      <c r="L8" s="98">
        <v>1530</v>
      </c>
      <c r="M8" s="84">
        <v>110</v>
      </c>
      <c r="N8" s="84">
        <v>310</v>
      </c>
      <c r="O8" s="84">
        <v>480</v>
      </c>
      <c r="P8" s="84">
        <v>630</v>
      </c>
      <c r="Q8" s="121">
        <v>15.25</v>
      </c>
      <c r="R8" s="121">
        <v>6.93</v>
      </c>
      <c r="S8" s="121">
        <v>15.05</v>
      </c>
      <c r="T8" s="121">
        <v>13.44</v>
      </c>
      <c r="U8" s="122">
        <v>22.72</v>
      </c>
      <c r="V8" s="84">
        <v>900</v>
      </c>
      <c r="W8" s="84">
        <v>110</v>
      </c>
      <c r="X8" s="84">
        <v>270</v>
      </c>
      <c r="Y8" s="84">
        <v>270</v>
      </c>
      <c r="Z8" s="84">
        <v>250</v>
      </c>
      <c r="AA8" s="121">
        <v>9.6</v>
      </c>
      <c r="AB8" s="121">
        <v>4.2</v>
      </c>
      <c r="AC8" s="121">
        <v>9.7799999999999994</v>
      </c>
      <c r="AD8" s="121">
        <v>9.11</v>
      </c>
      <c r="AE8" s="121">
        <v>24.65</v>
      </c>
    </row>
    <row r="9" spans="1:31" s="31" customFormat="1" ht="15" x14ac:dyDescent="0.2">
      <c r="A9" s="27" t="s">
        <v>6</v>
      </c>
      <c r="B9" s="85">
        <v>2890</v>
      </c>
      <c r="C9" s="85">
        <v>350</v>
      </c>
      <c r="D9" s="85">
        <v>560</v>
      </c>
      <c r="E9" s="85">
        <v>1020</v>
      </c>
      <c r="F9" s="85">
        <v>950</v>
      </c>
      <c r="G9" s="123">
        <v>14.94</v>
      </c>
      <c r="H9" s="123">
        <v>8.2200000000000006</v>
      </c>
      <c r="I9" s="123">
        <v>11.4</v>
      </c>
      <c r="J9" s="123">
        <v>16.07</v>
      </c>
      <c r="K9" s="124">
        <v>25.3</v>
      </c>
      <c r="L9" s="99">
        <v>1610</v>
      </c>
      <c r="M9" s="85">
        <v>150</v>
      </c>
      <c r="N9" s="85">
        <v>260</v>
      </c>
      <c r="O9" s="85">
        <v>550</v>
      </c>
      <c r="P9" s="85">
        <v>650</v>
      </c>
      <c r="Q9" s="123">
        <v>16.11</v>
      </c>
      <c r="R9" s="123">
        <v>9.33</v>
      </c>
      <c r="S9" s="123">
        <v>11.99</v>
      </c>
      <c r="T9" s="123">
        <v>15.78</v>
      </c>
      <c r="U9" s="124">
        <v>23.78</v>
      </c>
      <c r="V9" s="85">
        <v>1280</v>
      </c>
      <c r="W9" s="85">
        <v>200</v>
      </c>
      <c r="X9" s="85">
        <v>310</v>
      </c>
      <c r="Y9" s="85">
        <v>480</v>
      </c>
      <c r="Z9" s="85">
        <v>300</v>
      </c>
      <c r="AA9" s="123">
        <v>13.7</v>
      </c>
      <c r="AB9" s="123">
        <v>7.52</v>
      </c>
      <c r="AC9" s="123">
        <v>10.95</v>
      </c>
      <c r="AD9" s="123">
        <v>16.41</v>
      </c>
      <c r="AE9" s="123">
        <v>29.37</v>
      </c>
    </row>
    <row r="10" spans="1:31" s="31" customFormat="1" ht="15" x14ac:dyDescent="0.2">
      <c r="A10" s="27" t="s">
        <v>7</v>
      </c>
      <c r="B10" s="85">
        <v>2740</v>
      </c>
      <c r="C10" s="85">
        <v>280</v>
      </c>
      <c r="D10" s="85">
        <v>550</v>
      </c>
      <c r="E10" s="85">
        <v>950</v>
      </c>
      <c r="F10" s="85">
        <v>960</v>
      </c>
      <c r="G10" s="123">
        <v>13.94</v>
      </c>
      <c r="H10" s="123">
        <v>6.7</v>
      </c>
      <c r="I10" s="123">
        <v>11.2</v>
      </c>
      <c r="J10" s="123">
        <v>14.69</v>
      </c>
      <c r="K10" s="124">
        <v>23.57</v>
      </c>
      <c r="L10" s="99">
        <v>1550</v>
      </c>
      <c r="M10" s="85">
        <v>100</v>
      </c>
      <c r="N10" s="85">
        <v>220</v>
      </c>
      <c r="O10" s="85">
        <v>480</v>
      </c>
      <c r="P10" s="85">
        <v>740</v>
      </c>
      <c r="Q10" s="123">
        <v>15.21</v>
      </c>
      <c r="R10" s="123">
        <v>6.21</v>
      </c>
      <c r="S10" s="123">
        <v>10.3</v>
      </c>
      <c r="T10" s="123">
        <v>13.79</v>
      </c>
      <c r="U10" s="124">
        <v>25.47</v>
      </c>
      <c r="V10" s="85">
        <v>1190</v>
      </c>
      <c r="W10" s="85">
        <v>180</v>
      </c>
      <c r="X10" s="85">
        <v>330</v>
      </c>
      <c r="Y10" s="85">
        <v>470</v>
      </c>
      <c r="Z10" s="85">
        <v>220</v>
      </c>
      <c r="AA10" s="123">
        <v>12.58</v>
      </c>
      <c r="AB10" s="123">
        <v>7.01</v>
      </c>
      <c r="AC10" s="123">
        <v>11.9</v>
      </c>
      <c r="AD10" s="123">
        <v>15.77</v>
      </c>
      <c r="AE10" s="123">
        <v>18.71</v>
      </c>
    </row>
    <row r="11" spans="1:31" s="31" customFormat="1" ht="15" x14ac:dyDescent="0.2">
      <c r="A11" s="27" t="s">
        <v>8</v>
      </c>
      <c r="B11" s="85">
        <v>2590</v>
      </c>
      <c r="C11" s="85">
        <v>350</v>
      </c>
      <c r="D11" s="85">
        <v>440</v>
      </c>
      <c r="E11" s="85">
        <v>990</v>
      </c>
      <c r="F11" s="85">
        <v>800</v>
      </c>
      <c r="G11" s="123">
        <v>12.98</v>
      </c>
      <c r="H11" s="123">
        <v>8.42</v>
      </c>
      <c r="I11" s="123">
        <v>8.73</v>
      </c>
      <c r="J11" s="123">
        <v>15.81</v>
      </c>
      <c r="K11" s="124">
        <v>18.239999999999998</v>
      </c>
      <c r="L11" s="99">
        <v>1430</v>
      </c>
      <c r="M11" s="85">
        <v>170</v>
      </c>
      <c r="N11" s="85">
        <v>180</v>
      </c>
      <c r="O11" s="85">
        <v>490</v>
      </c>
      <c r="P11" s="85">
        <v>590</v>
      </c>
      <c r="Q11" s="123">
        <v>13.76</v>
      </c>
      <c r="R11" s="123">
        <v>10.65</v>
      </c>
      <c r="S11" s="123">
        <v>7.94</v>
      </c>
      <c r="T11" s="123">
        <v>14.39</v>
      </c>
      <c r="U11" s="124">
        <v>18.75</v>
      </c>
      <c r="V11" s="85">
        <v>1160</v>
      </c>
      <c r="W11" s="85">
        <v>180</v>
      </c>
      <c r="X11" s="85">
        <v>270</v>
      </c>
      <c r="Y11" s="85">
        <v>500</v>
      </c>
      <c r="Z11" s="85">
        <v>210</v>
      </c>
      <c r="AA11" s="123">
        <v>12.14</v>
      </c>
      <c r="AB11" s="123">
        <v>7.05</v>
      </c>
      <c r="AC11" s="123">
        <v>9.35</v>
      </c>
      <c r="AD11" s="123">
        <v>17.52</v>
      </c>
      <c r="AE11" s="123">
        <v>16.920000000000002</v>
      </c>
    </row>
    <row r="12" spans="1:31" s="31" customFormat="1" ht="15" x14ac:dyDescent="0.2">
      <c r="A12" s="27" t="s">
        <v>9</v>
      </c>
      <c r="B12" s="85">
        <v>2310</v>
      </c>
      <c r="C12" s="85">
        <v>240</v>
      </c>
      <c r="D12" s="85">
        <v>380</v>
      </c>
      <c r="E12" s="85">
        <v>930</v>
      </c>
      <c r="F12" s="85">
        <v>760</v>
      </c>
      <c r="G12" s="123">
        <v>12.02</v>
      </c>
      <c r="H12" s="123">
        <v>5.77</v>
      </c>
      <c r="I12" s="123">
        <v>7.79</v>
      </c>
      <c r="J12" s="123">
        <v>15.75</v>
      </c>
      <c r="K12" s="124">
        <v>17.77</v>
      </c>
      <c r="L12" s="99">
        <v>1260</v>
      </c>
      <c r="M12" s="85">
        <v>40</v>
      </c>
      <c r="N12" s="85">
        <v>170</v>
      </c>
      <c r="O12" s="85">
        <v>510</v>
      </c>
      <c r="P12" s="85">
        <v>550</v>
      </c>
      <c r="Q12" s="123">
        <v>12.56</v>
      </c>
      <c r="R12" s="123">
        <v>2.2200000000000002</v>
      </c>
      <c r="S12" s="123">
        <v>7.81</v>
      </c>
      <c r="T12" s="123">
        <v>15.74</v>
      </c>
      <c r="U12" s="124">
        <v>17.87</v>
      </c>
      <c r="V12" s="85">
        <v>1050</v>
      </c>
      <c r="W12" s="85">
        <v>200</v>
      </c>
      <c r="X12" s="85">
        <v>220</v>
      </c>
      <c r="Y12" s="85">
        <v>420</v>
      </c>
      <c r="Z12" s="85">
        <v>210</v>
      </c>
      <c r="AA12" s="123">
        <v>11.44</v>
      </c>
      <c r="AB12" s="123">
        <v>7.98</v>
      </c>
      <c r="AC12" s="123">
        <v>7.78</v>
      </c>
      <c r="AD12" s="123">
        <v>15.76</v>
      </c>
      <c r="AE12" s="123">
        <v>17.510000000000002</v>
      </c>
    </row>
    <row r="13" spans="1:31" s="31" customFormat="1" ht="15" x14ac:dyDescent="0.2">
      <c r="A13" s="27" t="s">
        <v>10</v>
      </c>
      <c r="B13" s="85">
        <v>3650</v>
      </c>
      <c r="C13" s="85">
        <v>250</v>
      </c>
      <c r="D13" s="85">
        <v>860</v>
      </c>
      <c r="E13" s="85">
        <v>1420</v>
      </c>
      <c r="F13" s="85">
        <v>1120</v>
      </c>
      <c r="G13" s="123">
        <v>19.059999999999999</v>
      </c>
      <c r="H13" s="123">
        <v>5.96</v>
      </c>
      <c r="I13" s="123">
        <v>18.62</v>
      </c>
      <c r="J13" s="123">
        <v>23.77</v>
      </c>
      <c r="K13" s="124">
        <v>25.38</v>
      </c>
      <c r="L13" s="99">
        <v>2090</v>
      </c>
      <c r="M13" s="85">
        <v>110</v>
      </c>
      <c r="N13" s="85">
        <v>390</v>
      </c>
      <c r="O13" s="85">
        <v>830</v>
      </c>
      <c r="P13" s="85">
        <v>770</v>
      </c>
      <c r="Q13" s="123">
        <v>21.01</v>
      </c>
      <c r="R13" s="123">
        <v>6.68</v>
      </c>
      <c r="S13" s="123">
        <v>19.5</v>
      </c>
      <c r="T13" s="123">
        <v>25.6</v>
      </c>
      <c r="U13" s="124">
        <v>24.39</v>
      </c>
      <c r="V13" s="85">
        <v>1570</v>
      </c>
      <c r="W13" s="85">
        <v>140</v>
      </c>
      <c r="X13" s="85">
        <v>480</v>
      </c>
      <c r="Y13" s="85">
        <v>600</v>
      </c>
      <c r="Z13" s="85">
        <v>350</v>
      </c>
      <c r="AA13" s="123">
        <v>16.96</v>
      </c>
      <c r="AB13" s="123">
        <v>5.52</v>
      </c>
      <c r="AC13" s="123">
        <v>17.97</v>
      </c>
      <c r="AD13" s="123">
        <v>21.63</v>
      </c>
      <c r="AE13" s="123">
        <v>27.87</v>
      </c>
    </row>
    <row r="14" spans="1:31" s="31" customFormat="1" ht="15" x14ac:dyDescent="0.2">
      <c r="A14" s="27" t="s">
        <v>11</v>
      </c>
      <c r="B14" s="85">
        <v>3640</v>
      </c>
      <c r="C14" s="85">
        <v>320</v>
      </c>
      <c r="D14" s="85">
        <v>630</v>
      </c>
      <c r="E14" s="85">
        <v>1350</v>
      </c>
      <c r="F14" s="85">
        <v>1350</v>
      </c>
      <c r="G14" s="123">
        <v>19.38</v>
      </c>
      <c r="H14" s="123">
        <v>7.94</v>
      </c>
      <c r="I14" s="123">
        <v>14.02</v>
      </c>
      <c r="J14" s="123">
        <v>22.81</v>
      </c>
      <c r="K14" s="124">
        <v>30.84</v>
      </c>
      <c r="L14" s="99">
        <v>2310</v>
      </c>
      <c r="M14" s="85">
        <v>200</v>
      </c>
      <c r="N14" s="85">
        <v>300</v>
      </c>
      <c r="O14" s="85">
        <v>840</v>
      </c>
      <c r="P14" s="85">
        <v>970</v>
      </c>
      <c r="Q14" s="123">
        <v>23.79</v>
      </c>
      <c r="R14" s="123">
        <v>13.09</v>
      </c>
      <c r="S14" s="123">
        <v>15.45</v>
      </c>
      <c r="T14" s="123">
        <v>27.22</v>
      </c>
      <c r="U14" s="124">
        <v>30.72</v>
      </c>
      <c r="V14" s="85">
        <v>1340</v>
      </c>
      <c r="W14" s="85">
        <v>120</v>
      </c>
      <c r="X14" s="85">
        <v>330</v>
      </c>
      <c r="Y14" s="85">
        <v>500</v>
      </c>
      <c r="Z14" s="85">
        <v>380</v>
      </c>
      <c r="AA14" s="123">
        <v>14.68</v>
      </c>
      <c r="AB14" s="123">
        <v>4.84</v>
      </c>
      <c r="AC14" s="123">
        <v>12.93</v>
      </c>
      <c r="AD14" s="123">
        <v>17.93</v>
      </c>
      <c r="AE14" s="123">
        <v>31.18</v>
      </c>
    </row>
    <row r="15" spans="1:31" s="31" customFormat="1" ht="15" x14ac:dyDescent="0.2">
      <c r="A15" s="27" t="s">
        <v>12</v>
      </c>
      <c r="B15" s="85">
        <v>2610</v>
      </c>
      <c r="C15" s="85">
        <v>170</v>
      </c>
      <c r="D15" s="85">
        <v>730</v>
      </c>
      <c r="E15" s="85">
        <v>950</v>
      </c>
      <c r="F15" s="85">
        <v>760</v>
      </c>
      <c r="G15" s="123">
        <v>13.96</v>
      </c>
      <c r="H15" s="123">
        <v>4.3899999999999997</v>
      </c>
      <c r="I15" s="123">
        <v>17.03</v>
      </c>
      <c r="J15" s="123">
        <v>16.22</v>
      </c>
      <c r="K15" s="124">
        <v>16.48</v>
      </c>
      <c r="L15" s="99">
        <v>1530</v>
      </c>
      <c r="M15" s="85">
        <v>100</v>
      </c>
      <c r="N15" s="85">
        <v>370</v>
      </c>
      <c r="O15" s="85">
        <v>520</v>
      </c>
      <c r="P15" s="85">
        <v>540</v>
      </c>
      <c r="Q15" s="123">
        <v>15.71</v>
      </c>
      <c r="R15" s="123">
        <v>6.85</v>
      </c>
      <c r="S15" s="123">
        <v>19.920000000000002</v>
      </c>
      <c r="T15" s="123">
        <v>16.690000000000001</v>
      </c>
      <c r="U15" s="124">
        <v>16.39</v>
      </c>
      <c r="V15" s="85">
        <v>1080</v>
      </c>
      <c r="W15" s="85">
        <v>70</v>
      </c>
      <c r="X15" s="85">
        <v>360</v>
      </c>
      <c r="Y15" s="85">
        <v>430</v>
      </c>
      <c r="Z15" s="85">
        <v>220</v>
      </c>
      <c r="AA15" s="123">
        <v>12.06</v>
      </c>
      <c r="AB15" s="123">
        <v>2.93</v>
      </c>
      <c r="AC15" s="123">
        <v>14.85</v>
      </c>
      <c r="AD15" s="123">
        <v>15.68</v>
      </c>
      <c r="AE15" s="123">
        <v>16.7</v>
      </c>
    </row>
    <row r="16" spans="1:31" s="31" customFormat="1" ht="15" x14ac:dyDescent="0.2">
      <c r="A16" s="27" t="s">
        <v>13</v>
      </c>
      <c r="B16" s="85">
        <v>4750</v>
      </c>
      <c r="C16" s="85">
        <v>380</v>
      </c>
      <c r="D16" s="85">
        <v>790</v>
      </c>
      <c r="E16" s="85">
        <v>1660</v>
      </c>
      <c r="F16" s="85">
        <v>1920</v>
      </c>
      <c r="G16" s="123">
        <v>25.79</v>
      </c>
      <c r="H16" s="123">
        <v>9.77</v>
      </c>
      <c r="I16" s="123">
        <v>18.350000000000001</v>
      </c>
      <c r="J16" s="123">
        <v>28.94</v>
      </c>
      <c r="K16" s="124">
        <v>42.69</v>
      </c>
      <c r="L16" s="99">
        <v>2780</v>
      </c>
      <c r="M16" s="85">
        <v>220</v>
      </c>
      <c r="N16" s="85">
        <v>360</v>
      </c>
      <c r="O16" s="85">
        <v>900</v>
      </c>
      <c r="P16" s="85">
        <v>1300</v>
      </c>
      <c r="Q16" s="123">
        <v>29.02</v>
      </c>
      <c r="R16" s="123">
        <v>15.28</v>
      </c>
      <c r="S16" s="123">
        <v>19.68</v>
      </c>
      <c r="T16" s="123">
        <v>29.35</v>
      </c>
      <c r="U16" s="124">
        <v>39.950000000000003</v>
      </c>
      <c r="V16" s="85">
        <v>1970</v>
      </c>
      <c r="W16" s="85">
        <v>160</v>
      </c>
      <c r="X16" s="85">
        <v>430</v>
      </c>
      <c r="Y16" s="85">
        <v>760</v>
      </c>
      <c r="Z16" s="85">
        <v>620</v>
      </c>
      <c r="AA16" s="123">
        <v>22.28</v>
      </c>
      <c r="AB16" s="123">
        <v>6.63</v>
      </c>
      <c r="AC16" s="123">
        <v>17.350000000000001</v>
      </c>
      <c r="AD16" s="123">
        <v>28.46</v>
      </c>
      <c r="AE16" s="123">
        <v>49.8</v>
      </c>
    </row>
    <row r="17" spans="1:31" s="31" customFormat="1" ht="15" x14ac:dyDescent="0.2">
      <c r="A17" s="27" t="s">
        <v>14</v>
      </c>
      <c r="B17" s="85">
        <v>5190</v>
      </c>
      <c r="C17" s="85">
        <v>650</v>
      </c>
      <c r="D17" s="85">
        <v>970</v>
      </c>
      <c r="E17" s="85">
        <v>1820</v>
      </c>
      <c r="F17" s="85">
        <v>1750</v>
      </c>
      <c r="G17" s="123">
        <v>28.52</v>
      </c>
      <c r="H17" s="123">
        <v>16.739999999999998</v>
      </c>
      <c r="I17" s="123">
        <v>23.74</v>
      </c>
      <c r="J17" s="123">
        <v>31.95</v>
      </c>
      <c r="K17" s="124">
        <v>38.549999999999997</v>
      </c>
      <c r="L17" s="98">
        <v>2960</v>
      </c>
      <c r="M17" s="84">
        <v>210</v>
      </c>
      <c r="N17" s="84">
        <v>490</v>
      </c>
      <c r="O17" s="84">
        <v>1020</v>
      </c>
      <c r="P17" s="84">
        <v>1250</v>
      </c>
      <c r="Q17" s="121">
        <v>31.35</v>
      </c>
      <c r="R17" s="121">
        <v>14.41</v>
      </c>
      <c r="S17" s="121">
        <v>27.87</v>
      </c>
      <c r="T17" s="121">
        <v>33.450000000000003</v>
      </c>
      <c r="U17" s="122">
        <v>38.86</v>
      </c>
      <c r="V17" s="84">
        <v>2230</v>
      </c>
      <c r="W17" s="84">
        <v>440</v>
      </c>
      <c r="X17" s="84">
        <v>480</v>
      </c>
      <c r="Y17" s="84">
        <v>800</v>
      </c>
      <c r="Z17" s="84">
        <v>500</v>
      </c>
      <c r="AA17" s="121">
        <v>25.47</v>
      </c>
      <c r="AB17" s="121">
        <v>18.14</v>
      </c>
      <c r="AC17" s="121">
        <v>20.67</v>
      </c>
      <c r="AD17" s="121">
        <v>30.21</v>
      </c>
      <c r="AE17" s="121">
        <v>37.78</v>
      </c>
    </row>
    <row r="18" spans="1:31" s="31" customFormat="1" ht="15" x14ac:dyDescent="0.2">
      <c r="A18" s="27" t="s">
        <v>15</v>
      </c>
      <c r="B18" s="126">
        <v>2220</v>
      </c>
      <c r="C18" s="126">
        <v>260</v>
      </c>
      <c r="D18" s="126">
        <v>370</v>
      </c>
      <c r="E18" s="126">
        <v>820</v>
      </c>
      <c r="F18" s="126">
        <v>760</v>
      </c>
      <c r="G18" s="126">
        <v>12.2</v>
      </c>
      <c r="H18" s="126">
        <v>6.92</v>
      </c>
      <c r="I18" s="126">
        <v>9.2899999999999991</v>
      </c>
      <c r="J18" s="126">
        <v>14.34</v>
      </c>
      <c r="K18" s="127">
        <v>16.37</v>
      </c>
      <c r="L18" s="128">
        <v>1310</v>
      </c>
      <c r="M18" s="126">
        <v>140</v>
      </c>
      <c r="N18" s="126">
        <v>260</v>
      </c>
      <c r="O18" s="126">
        <v>440</v>
      </c>
      <c r="P18" s="126">
        <v>480</v>
      </c>
      <c r="Q18" s="126">
        <v>13.87</v>
      </c>
      <c r="R18" s="126">
        <v>9.7200000000000006</v>
      </c>
      <c r="S18" s="126">
        <v>15.42</v>
      </c>
      <c r="T18" s="126">
        <v>14.43</v>
      </c>
      <c r="U18" s="127">
        <v>14.32</v>
      </c>
      <c r="V18" s="126">
        <v>910</v>
      </c>
      <c r="W18" s="126">
        <v>130</v>
      </c>
      <c r="X18" s="126">
        <v>110</v>
      </c>
      <c r="Y18" s="126">
        <v>380</v>
      </c>
      <c r="Z18" s="126">
        <v>290</v>
      </c>
      <c r="AA18" s="126">
        <v>10.39</v>
      </c>
      <c r="AB18" s="126">
        <v>5.28</v>
      </c>
      <c r="AC18" s="126">
        <v>4.7300000000000004</v>
      </c>
      <c r="AD18" s="126">
        <v>14.24</v>
      </c>
      <c r="AE18" s="126">
        <v>21.39</v>
      </c>
    </row>
    <row r="19" spans="1:31" s="31" customFormat="1" ht="15" x14ac:dyDescent="0.2">
      <c r="A19" s="27" t="s">
        <v>16</v>
      </c>
      <c r="B19" s="126">
        <v>1840</v>
      </c>
      <c r="C19" s="126">
        <v>80</v>
      </c>
      <c r="D19" s="126">
        <v>230</v>
      </c>
      <c r="E19" s="126">
        <v>820</v>
      </c>
      <c r="F19" s="126">
        <v>710</v>
      </c>
      <c r="G19" s="126">
        <v>9.93</v>
      </c>
      <c r="H19" s="126">
        <v>2.04</v>
      </c>
      <c r="I19" s="126">
        <v>5.8</v>
      </c>
      <c r="J19" s="126">
        <v>14.13</v>
      </c>
      <c r="K19" s="127">
        <v>14.8</v>
      </c>
      <c r="L19" s="128">
        <v>1210</v>
      </c>
      <c r="M19" s="126">
        <v>30</v>
      </c>
      <c r="N19" s="126">
        <v>150</v>
      </c>
      <c r="O19" s="126">
        <v>540</v>
      </c>
      <c r="P19" s="126">
        <v>480</v>
      </c>
      <c r="Q19" s="126">
        <v>12.58</v>
      </c>
      <c r="R19" s="126">
        <v>2.17</v>
      </c>
      <c r="S19" s="126">
        <v>9.09</v>
      </c>
      <c r="T19" s="126">
        <v>17.88</v>
      </c>
      <c r="U19" s="127">
        <v>14.14</v>
      </c>
      <c r="V19" s="126">
        <v>630</v>
      </c>
      <c r="W19" s="126">
        <v>50</v>
      </c>
      <c r="X19" s="126">
        <v>80</v>
      </c>
      <c r="Y19" s="126">
        <v>270</v>
      </c>
      <c r="Z19" s="126">
        <v>230</v>
      </c>
      <c r="AA19" s="126">
        <v>7.06</v>
      </c>
      <c r="AB19" s="126">
        <v>1.96</v>
      </c>
      <c r="AC19" s="126">
        <v>3.37</v>
      </c>
      <c r="AD19" s="126">
        <v>9.9700000000000006</v>
      </c>
      <c r="AE19" s="126">
        <v>16.41</v>
      </c>
    </row>
    <row r="20" spans="1:31" s="31" customFormat="1" ht="15" x14ac:dyDescent="0.2">
      <c r="A20" s="27" t="s">
        <v>17</v>
      </c>
      <c r="B20" s="126">
        <v>2510</v>
      </c>
      <c r="C20" s="126">
        <v>350</v>
      </c>
      <c r="D20" s="126">
        <v>300</v>
      </c>
      <c r="E20" s="126">
        <v>940</v>
      </c>
      <c r="F20" s="126">
        <v>920</v>
      </c>
      <c r="G20" s="126">
        <v>13.53</v>
      </c>
      <c r="H20" s="126">
        <v>9.24</v>
      </c>
      <c r="I20" s="126">
        <v>7.59</v>
      </c>
      <c r="J20" s="126">
        <v>15.86</v>
      </c>
      <c r="K20" s="127">
        <v>18.88</v>
      </c>
      <c r="L20" s="128">
        <v>1570</v>
      </c>
      <c r="M20" s="126">
        <v>240</v>
      </c>
      <c r="N20" s="126">
        <v>150</v>
      </c>
      <c r="O20" s="126">
        <v>540</v>
      </c>
      <c r="P20" s="126">
        <v>640</v>
      </c>
      <c r="Q20" s="126">
        <v>16.329999999999998</v>
      </c>
      <c r="R20" s="126">
        <v>17.46</v>
      </c>
      <c r="S20" s="126">
        <v>8.73</v>
      </c>
      <c r="T20" s="126">
        <v>17.41</v>
      </c>
      <c r="U20" s="127">
        <v>18.61</v>
      </c>
      <c r="V20" s="126">
        <v>940</v>
      </c>
      <c r="W20" s="126">
        <v>110</v>
      </c>
      <c r="X20" s="126">
        <v>150</v>
      </c>
      <c r="Y20" s="126">
        <v>400</v>
      </c>
      <c r="Z20" s="126">
        <v>280</v>
      </c>
      <c r="AA20" s="126">
        <v>10.53</v>
      </c>
      <c r="AB20" s="126">
        <v>4.5999999999999996</v>
      </c>
      <c r="AC20" s="126">
        <v>6.75</v>
      </c>
      <c r="AD20" s="126">
        <v>14.15</v>
      </c>
      <c r="AE20" s="126">
        <v>19.510000000000002</v>
      </c>
    </row>
    <row r="21" spans="1:31" s="31" customFormat="1" ht="15" x14ac:dyDescent="0.2">
      <c r="A21" s="27" t="s">
        <v>18</v>
      </c>
      <c r="B21" s="126">
        <v>2840</v>
      </c>
      <c r="C21" s="126">
        <v>320</v>
      </c>
      <c r="D21" s="126">
        <v>510</v>
      </c>
      <c r="E21" s="126">
        <v>840</v>
      </c>
      <c r="F21" s="126">
        <v>1170</v>
      </c>
      <c r="G21" s="126">
        <v>15.63</v>
      </c>
      <c r="H21" s="126">
        <v>8.7100000000000009</v>
      </c>
      <c r="I21" s="126">
        <v>13.45</v>
      </c>
      <c r="J21" s="126">
        <v>13.94</v>
      </c>
      <c r="K21" s="127">
        <v>25.05</v>
      </c>
      <c r="L21" s="128">
        <v>1770</v>
      </c>
      <c r="M21" s="126">
        <v>160</v>
      </c>
      <c r="N21" s="126">
        <v>270</v>
      </c>
      <c r="O21" s="126">
        <v>520</v>
      </c>
      <c r="P21" s="126">
        <v>820</v>
      </c>
      <c r="Q21" s="126">
        <v>18.62</v>
      </c>
      <c r="R21" s="126">
        <v>11.48</v>
      </c>
      <c r="S21" s="126">
        <v>16.32</v>
      </c>
      <c r="T21" s="126">
        <v>16.309999999999999</v>
      </c>
      <c r="U21" s="127">
        <v>25.08</v>
      </c>
      <c r="V21" s="126">
        <v>1070</v>
      </c>
      <c r="W21" s="126">
        <v>160</v>
      </c>
      <c r="X21" s="126">
        <v>240</v>
      </c>
      <c r="Y21" s="126">
        <v>320</v>
      </c>
      <c r="Z21" s="126">
        <v>350</v>
      </c>
      <c r="AA21" s="126">
        <v>12.36</v>
      </c>
      <c r="AB21" s="126">
        <v>7.01</v>
      </c>
      <c r="AC21" s="126">
        <v>11.25</v>
      </c>
      <c r="AD21" s="126">
        <v>11.28</v>
      </c>
      <c r="AE21" s="126">
        <v>24.97</v>
      </c>
    </row>
    <row r="22" spans="1:31" s="31" customFormat="1" ht="15" x14ac:dyDescent="0.2">
      <c r="A22" s="27" t="s">
        <v>19</v>
      </c>
      <c r="B22" s="126">
        <v>2760</v>
      </c>
      <c r="C22" s="126">
        <v>200</v>
      </c>
      <c r="D22" s="126">
        <v>430</v>
      </c>
      <c r="E22" s="126">
        <v>1030</v>
      </c>
      <c r="F22" s="126">
        <v>1090</v>
      </c>
      <c r="G22" s="126">
        <v>15.41</v>
      </c>
      <c r="H22" s="126">
        <v>5.42</v>
      </c>
      <c r="I22" s="126">
        <v>11.99</v>
      </c>
      <c r="J22" s="126">
        <v>17.579999999999998</v>
      </c>
      <c r="K22" s="127">
        <v>23.37</v>
      </c>
      <c r="L22" s="128">
        <v>1610</v>
      </c>
      <c r="M22" s="126">
        <v>120</v>
      </c>
      <c r="N22" s="126">
        <v>200</v>
      </c>
      <c r="O22" s="126">
        <v>520</v>
      </c>
      <c r="P22" s="126">
        <v>770</v>
      </c>
      <c r="Q22" s="126">
        <v>17.309999999999999</v>
      </c>
      <c r="R22" s="126">
        <v>8.2899999999999991</v>
      </c>
      <c r="S22" s="126">
        <v>13.05</v>
      </c>
      <c r="T22" s="126">
        <v>16.84</v>
      </c>
      <c r="U22" s="127">
        <v>23.73</v>
      </c>
      <c r="V22" s="126">
        <v>1150</v>
      </c>
      <c r="W22" s="126">
        <v>90</v>
      </c>
      <c r="X22" s="126">
        <v>230</v>
      </c>
      <c r="Y22" s="126">
        <v>510</v>
      </c>
      <c r="Z22" s="126">
        <v>320</v>
      </c>
      <c r="AA22" s="126">
        <v>13.35</v>
      </c>
      <c r="AB22" s="126">
        <v>3.69</v>
      </c>
      <c r="AC22" s="126">
        <v>11.19</v>
      </c>
      <c r="AD22" s="126">
        <v>18.41</v>
      </c>
      <c r="AE22" s="126">
        <v>22.56</v>
      </c>
    </row>
    <row r="23" spans="1:31" s="31" customFormat="1" ht="15" x14ac:dyDescent="0.2">
      <c r="A23" s="27" t="s">
        <v>20</v>
      </c>
      <c r="B23" s="126">
        <v>1780</v>
      </c>
      <c r="C23" s="126">
        <v>330</v>
      </c>
      <c r="D23" s="126">
        <v>280</v>
      </c>
      <c r="E23" s="126">
        <v>550</v>
      </c>
      <c r="F23" s="126">
        <v>610</v>
      </c>
      <c r="G23" s="126">
        <v>9.9499999999999993</v>
      </c>
      <c r="H23" s="126">
        <v>8.92</v>
      </c>
      <c r="I23" s="126">
        <v>7.89</v>
      </c>
      <c r="J23" s="126">
        <v>9.5500000000000007</v>
      </c>
      <c r="K23" s="127">
        <v>12.76</v>
      </c>
      <c r="L23" s="128">
        <v>900</v>
      </c>
      <c r="M23" s="126">
        <v>130</v>
      </c>
      <c r="N23" s="126">
        <v>170</v>
      </c>
      <c r="O23" s="126">
        <v>270</v>
      </c>
      <c r="P23" s="126">
        <v>330</v>
      </c>
      <c r="Q23" s="126">
        <v>9.65</v>
      </c>
      <c r="R23" s="126">
        <v>9.2100000000000009</v>
      </c>
      <c r="S23" s="126">
        <v>11.08</v>
      </c>
      <c r="T23" s="126">
        <v>8.9600000000000009</v>
      </c>
      <c r="U23" s="127">
        <v>9.81</v>
      </c>
      <c r="V23" s="126">
        <v>880</v>
      </c>
      <c r="W23" s="126">
        <v>200</v>
      </c>
      <c r="X23" s="126">
        <v>110</v>
      </c>
      <c r="Y23" s="126">
        <v>280</v>
      </c>
      <c r="Z23" s="126">
        <v>280</v>
      </c>
      <c r="AA23" s="126">
        <v>10.27</v>
      </c>
      <c r="AB23" s="126">
        <v>8.74</v>
      </c>
      <c r="AC23" s="126">
        <v>5.43</v>
      </c>
      <c r="AD23" s="126">
        <v>10.210000000000001</v>
      </c>
      <c r="AE23" s="126">
        <v>19.53</v>
      </c>
    </row>
    <row r="24" spans="1:31" s="31" customFormat="1" ht="15" x14ac:dyDescent="0.2">
      <c r="A24" s="27" t="s">
        <v>21</v>
      </c>
      <c r="B24" s="126">
        <v>2750</v>
      </c>
      <c r="C24" s="126">
        <v>190</v>
      </c>
      <c r="D24" s="126">
        <v>410</v>
      </c>
      <c r="E24" s="126">
        <v>980</v>
      </c>
      <c r="F24" s="126">
        <v>1180</v>
      </c>
      <c r="G24" s="126">
        <v>15.6</v>
      </c>
      <c r="H24" s="126">
        <v>4.92</v>
      </c>
      <c r="I24" s="126">
        <v>11.84</v>
      </c>
      <c r="J24" s="126">
        <v>17.850000000000001</v>
      </c>
      <c r="K24" s="127">
        <v>24.04</v>
      </c>
      <c r="L24" s="128">
        <v>1830</v>
      </c>
      <c r="M24" s="126">
        <v>90</v>
      </c>
      <c r="N24" s="126">
        <v>240</v>
      </c>
      <c r="O24" s="126">
        <v>610</v>
      </c>
      <c r="P24" s="126">
        <v>890</v>
      </c>
      <c r="Q24" s="126">
        <v>20.170000000000002</v>
      </c>
      <c r="R24" s="126">
        <v>6.41</v>
      </c>
      <c r="S24" s="126">
        <v>16</v>
      </c>
      <c r="T24" s="126">
        <v>21.46</v>
      </c>
      <c r="U24" s="127">
        <v>26.93</v>
      </c>
      <c r="V24" s="126">
        <v>920</v>
      </c>
      <c r="W24" s="126">
        <v>100</v>
      </c>
      <c r="X24" s="126">
        <v>170</v>
      </c>
      <c r="Y24" s="126">
        <v>380</v>
      </c>
      <c r="Z24" s="126">
        <v>280</v>
      </c>
      <c r="AA24" s="126">
        <v>10.76</v>
      </c>
      <c r="AB24" s="126">
        <v>4.01</v>
      </c>
      <c r="AC24" s="126">
        <v>8.67</v>
      </c>
      <c r="AD24" s="126">
        <v>14.02</v>
      </c>
      <c r="AE24" s="126">
        <v>17.95</v>
      </c>
    </row>
    <row r="25" spans="1:31" s="31" customFormat="1" ht="15" x14ac:dyDescent="0.2">
      <c r="A25" s="27" t="s">
        <v>22</v>
      </c>
      <c r="B25" s="126">
        <v>2180</v>
      </c>
      <c r="C25" s="126">
        <v>130</v>
      </c>
      <c r="D25" s="126">
        <v>320</v>
      </c>
      <c r="E25" s="126">
        <v>880</v>
      </c>
      <c r="F25" s="126">
        <v>850</v>
      </c>
      <c r="G25" s="126">
        <v>12.27</v>
      </c>
      <c r="H25" s="126">
        <v>3.37</v>
      </c>
      <c r="I25" s="126">
        <v>9.1999999999999993</v>
      </c>
      <c r="J25" s="126">
        <v>15.87</v>
      </c>
      <c r="K25" s="127">
        <v>17.149999999999999</v>
      </c>
      <c r="L25" s="128">
        <v>1420</v>
      </c>
      <c r="M25" s="126">
        <v>140</v>
      </c>
      <c r="N25" s="126">
        <v>160</v>
      </c>
      <c r="O25" s="126">
        <v>490</v>
      </c>
      <c r="P25" s="126">
        <v>640</v>
      </c>
      <c r="Q25" s="126">
        <v>15.58</v>
      </c>
      <c r="R25" s="126">
        <v>9.89</v>
      </c>
      <c r="S25" s="126">
        <v>10.59</v>
      </c>
      <c r="T25" s="126">
        <v>16.91</v>
      </c>
      <c r="U25" s="127">
        <v>18.96</v>
      </c>
      <c r="V25" s="126">
        <v>750</v>
      </c>
      <c r="W25" s="126">
        <v>-10</v>
      </c>
      <c r="X25" s="126">
        <v>160</v>
      </c>
      <c r="Y25" s="126">
        <v>390</v>
      </c>
      <c r="Z25" s="126">
        <v>210</v>
      </c>
      <c r="AA25" s="126">
        <v>8.76</v>
      </c>
      <c r="AB25" s="126" t="s">
        <v>74</v>
      </c>
      <c r="AC25" s="126">
        <v>8.15</v>
      </c>
      <c r="AD25" s="126">
        <v>14.72</v>
      </c>
      <c r="AE25" s="126">
        <v>13.36</v>
      </c>
    </row>
    <row r="26" spans="1:31" s="31" customFormat="1" ht="15" x14ac:dyDescent="0.2">
      <c r="A26" s="27" t="s">
        <v>23</v>
      </c>
      <c r="B26" s="126">
        <v>3510</v>
      </c>
      <c r="C26" s="126">
        <v>370</v>
      </c>
      <c r="D26" s="126">
        <v>590</v>
      </c>
      <c r="E26" s="126">
        <v>1170</v>
      </c>
      <c r="F26" s="126">
        <v>1370</v>
      </c>
      <c r="G26" s="126">
        <v>20.62</v>
      </c>
      <c r="H26" s="126">
        <v>10.41</v>
      </c>
      <c r="I26" s="126">
        <v>18.11</v>
      </c>
      <c r="J26" s="126">
        <v>22.18</v>
      </c>
      <c r="K26" s="127">
        <v>28.09</v>
      </c>
      <c r="L26" s="128">
        <v>2090</v>
      </c>
      <c r="M26" s="126">
        <v>210</v>
      </c>
      <c r="N26" s="126">
        <v>280</v>
      </c>
      <c r="O26" s="126">
        <v>700</v>
      </c>
      <c r="P26" s="126">
        <v>910</v>
      </c>
      <c r="Q26" s="126">
        <v>23.79</v>
      </c>
      <c r="R26" s="126">
        <v>15</v>
      </c>
      <c r="S26" s="126">
        <v>20.23</v>
      </c>
      <c r="T26" s="126">
        <v>25.79</v>
      </c>
      <c r="U26" s="127">
        <v>27.26</v>
      </c>
      <c r="V26" s="126">
        <v>1420</v>
      </c>
      <c r="W26" s="126">
        <v>170</v>
      </c>
      <c r="X26" s="126">
        <v>310</v>
      </c>
      <c r="Y26" s="126">
        <v>480</v>
      </c>
      <c r="Z26" s="126">
        <v>470</v>
      </c>
      <c r="AA26" s="126">
        <v>17.23</v>
      </c>
      <c r="AB26" s="126">
        <v>7.57</v>
      </c>
      <c r="AC26" s="126">
        <v>16.53</v>
      </c>
      <c r="AD26" s="126">
        <v>18.39</v>
      </c>
      <c r="AE26" s="126">
        <v>29.86</v>
      </c>
    </row>
    <row r="27" spans="1:31" s="31" customFormat="1" ht="15" x14ac:dyDescent="0.2">
      <c r="A27" s="27" t="s">
        <v>88</v>
      </c>
      <c r="B27" s="126">
        <v>2760</v>
      </c>
      <c r="C27" s="126">
        <v>460</v>
      </c>
      <c r="D27" s="126">
        <v>370</v>
      </c>
      <c r="E27" s="126">
        <v>890</v>
      </c>
      <c r="F27" s="126">
        <v>1040</v>
      </c>
      <c r="G27" s="126">
        <v>16.329999999999998</v>
      </c>
      <c r="H27" s="126">
        <v>13.38</v>
      </c>
      <c r="I27" s="126">
        <v>11.43</v>
      </c>
      <c r="J27" s="126">
        <v>16.97</v>
      </c>
      <c r="K27" s="127">
        <v>20.95</v>
      </c>
      <c r="L27" s="128">
        <v>1470</v>
      </c>
      <c r="M27" s="126">
        <v>150</v>
      </c>
      <c r="N27" s="126">
        <v>170</v>
      </c>
      <c r="O27" s="126">
        <v>440</v>
      </c>
      <c r="P27" s="126">
        <v>710</v>
      </c>
      <c r="Q27" s="126">
        <v>16.72</v>
      </c>
      <c r="R27" s="126">
        <v>11.24</v>
      </c>
      <c r="S27" s="126">
        <v>12.13</v>
      </c>
      <c r="T27" s="126">
        <v>16.21</v>
      </c>
      <c r="U27" s="127">
        <v>21.4</v>
      </c>
      <c r="V27" s="126">
        <v>1290</v>
      </c>
      <c r="W27" s="126">
        <v>310</v>
      </c>
      <c r="X27" s="126">
        <v>200</v>
      </c>
      <c r="Y27" s="126">
        <v>450</v>
      </c>
      <c r="Z27" s="126">
        <v>330</v>
      </c>
      <c r="AA27" s="126">
        <v>15.91</v>
      </c>
      <c r="AB27" s="126">
        <v>14.76</v>
      </c>
      <c r="AC27" s="126">
        <v>10.89</v>
      </c>
      <c r="AD27" s="126">
        <v>17.79</v>
      </c>
      <c r="AE27" s="126">
        <v>20.05</v>
      </c>
    </row>
    <row r="28" spans="1:31" s="31" customFormat="1" ht="15" x14ac:dyDescent="0.2">
      <c r="A28" s="27" t="s">
        <v>25</v>
      </c>
      <c r="B28" s="126">
        <v>2450</v>
      </c>
      <c r="C28" s="126">
        <v>410</v>
      </c>
      <c r="D28" s="126">
        <v>430</v>
      </c>
      <c r="E28" s="126">
        <v>720</v>
      </c>
      <c r="F28" s="126">
        <v>890</v>
      </c>
      <c r="G28" s="126">
        <v>14.25</v>
      </c>
      <c r="H28" s="126">
        <v>11.78</v>
      </c>
      <c r="I28" s="126">
        <v>13.2</v>
      </c>
      <c r="J28" s="126">
        <v>13.51</v>
      </c>
      <c r="K28" s="127">
        <v>17.39</v>
      </c>
      <c r="L28" s="128">
        <v>1330</v>
      </c>
      <c r="M28" s="126">
        <v>170</v>
      </c>
      <c r="N28" s="126">
        <v>170</v>
      </c>
      <c r="O28" s="126">
        <v>410</v>
      </c>
      <c r="P28" s="126">
        <v>590</v>
      </c>
      <c r="Q28" s="126">
        <v>15.03</v>
      </c>
      <c r="R28" s="126">
        <v>11.99</v>
      </c>
      <c r="S28" s="126">
        <v>12.21</v>
      </c>
      <c r="T28" s="126">
        <v>15.04</v>
      </c>
      <c r="U28" s="127">
        <v>17.43</v>
      </c>
      <c r="V28" s="126">
        <v>1120</v>
      </c>
      <c r="W28" s="126">
        <v>250</v>
      </c>
      <c r="X28" s="126">
        <v>260</v>
      </c>
      <c r="Y28" s="126">
        <v>320</v>
      </c>
      <c r="Z28" s="126">
        <v>300</v>
      </c>
      <c r="AA28" s="126">
        <v>13.43</v>
      </c>
      <c r="AB28" s="126">
        <v>11.64</v>
      </c>
      <c r="AC28" s="126">
        <v>13.94</v>
      </c>
      <c r="AD28" s="126">
        <v>11.95</v>
      </c>
      <c r="AE28" s="126">
        <v>17.32</v>
      </c>
    </row>
    <row r="29" spans="1:31" s="31" customFormat="1" ht="15" x14ac:dyDescent="0.2">
      <c r="A29" s="27" t="s">
        <v>26</v>
      </c>
      <c r="B29" s="126">
        <v>1420</v>
      </c>
      <c r="C29" s="126">
        <v>230</v>
      </c>
      <c r="D29" s="126">
        <v>110</v>
      </c>
      <c r="E29" s="126">
        <v>440</v>
      </c>
      <c r="F29" s="126">
        <v>650</v>
      </c>
      <c r="G29" s="126">
        <v>8.0299999999999994</v>
      </c>
      <c r="H29" s="126">
        <v>6.56</v>
      </c>
      <c r="I29" s="126">
        <v>3.22</v>
      </c>
      <c r="J29" s="126">
        <v>8.2100000000000009</v>
      </c>
      <c r="K29" s="127">
        <v>11.6</v>
      </c>
      <c r="L29" s="128">
        <v>820</v>
      </c>
      <c r="M29" s="126">
        <v>70</v>
      </c>
      <c r="N29" s="126">
        <v>80</v>
      </c>
      <c r="O29" s="126">
        <v>290</v>
      </c>
      <c r="P29" s="126">
        <v>370</v>
      </c>
      <c r="Q29" s="126">
        <v>8.85</v>
      </c>
      <c r="R29" s="126">
        <v>5.45</v>
      </c>
      <c r="S29" s="126">
        <v>5.57</v>
      </c>
      <c r="T29" s="126">
        <v>10.62</v>
      </c>
      <c r="U29" s="127">
        <v>10.06</v>
      </c>
      <c r="V29" s="126">
        <v>600</v>
      </c>
      <c r="W29" s="126">
        <v>150</v>
      </c>
      <c r="X29" s="126">
        <v>30</v>
      </c>
      <c r="Y29" s="126">
        <v>150</v>
      </c>
      <c r="Z29" s="126">
        <v>280</v>
      </c>
      <c r="AA29" s="126">
        <v>7.13</v>
      </c>
      <c r="AB29" s="126">
        <v>7.28</v>
      </c>
      <c r="AC29" s="126">
        <v>1.44</v>
      </c>
      <c r="AD29" s="126">
        <v>5.73</v>
      </c>
      <c r="AE29" s="126">
        <v>14.64</v>
      </c>
    </row>
    <row r="30" spans="1:31" s="31" customFormat="1" ht="15" x14ac:dyDescent="0.2">
      <c r="A30" s="27" t="s">
        <v>27</v>
      </c>
      <c r="B30" s="126">
        <v>2000</v>
      </c>
      <c r="C30" s="126">
        <v>90</v>
      </c>
      <c r="D30" s="126">
        <v>190</v>
      </c>
      <c r="E30" s="126">
        <v>600</v>
      </c>
      <c r="F30" s="126">
        <v>1120</v>
      </c>
      <c r="G30" s="126">
        <v>11.16</v>
      </c>
      <c r="H30" s="126">
        <v>2.5299999999999998</v>
      </c>
      <c r="I30" s="126">
        <v>5.7</v>
      </c>
      <c r="J30" s="126">
        <v>10.76</v>
      </c>
      <c r="K30" s="127">
        <v>20.13</v>
      </c>
      <c r="L30" s="128">
        <v>1210</v>
      </c>
      <c r="M30" s="126">
        <v>50</v>
      </c>
      <c r="N30" s="126">
        <v>160</v>
      </c>
      <c r="O30" s="126">
        <v>320</v>
      </c>
      <c r="P30" s="126">
        <v>690</v>
      </c>
      <c r="Q30" s="126">
        <v>12.98</v>
      </c>
      <c r="R30" s="126">
        <v>3.5</v>
      </c>
      <c r="S30" s="126">
        <v>11</v>
      </c>
      <c r="T30" s="126">
        <v>10.98</v>
      </c>
      <c r="U30" s="127">
        <v>18.71</v>
      </c>
      <c r="V30" s="126">
        <v>790</v>
      </c>
      <c r="W30" s="126">
        <v>40</v>
      </c>
      <c r="X30" s="126">
        <v>30</v>
      </c>
      <c r="Y30" s="126">
        <v>280</v>
      </c>
      <c r="Z30" s="126">
        <v>430</v>
      </c>
      <c r="AA30" s="126">
        <v>9.18</v>
      </c>
      <c r="AB30" s="126">
        <v>1.9</v>
      </c>
      <c r="AC30" s="126">
        <v>1.71</v>
      </c>
      <c r="AD30" s="126">
        <v>10.52</v>
      </c>
      <c r="AE30" s="126">
        <v>22.93</v>
      </c>
    </row>
    <row r="31" spans="1:31" s="31" customFormat="1" ht="15" x14ac:dyDescent="0.2">
      <c r="A31" s="27" t="s">
        <v>118</v>
      </c>
      <c r="B31" s="126">
        <v>1600</v>
      </c>
      <c r="C31" s="126">
        <v>140</v>
      </c>
      <c r="D31" s="126">
        <v>210</v>
      </c>
      <c r="E31" s="126">
        <v>530</v>
      </c>
      <c r="F31" s="126">
        <v>730</v>
      </c>
      <c r="G31" s="126">
        <v>9.39</v>
      </c>
      <c r="H31" s="126">
        <v>4.2699999999999996</v>
      </c>
      <c r="I31" s="126">
        <v>6.43</v>
      </c>
      <c r="J31" s="126">
        <v>10.08</v>
      </c>
      <c r="K31" s="127">
        <v>13.53</v>
      </c>
      <c r="L31" s="128">
        <v>1010</v>
      </c>
      <c r="M31" s="126">
        <v>100</v>
      </c>
      <c r="N31" s="126">
        <v>100</v>
      </c>
      <c r="O31" s="126">
        <v>350</v>
      </c>
      <c r="P31" s="126">
        <v>460</v>
      </c>
      <c r="Q31" s="126">
        <v>11.58</v>
      </c>
      <c r="R31" s="126">
        <v>7.64</v>
      </c>
      <c r="S31" s="126">
        <v>7.04</v>
      </c>
      <c r="T31" s="126">
        <v>13.43</v>
      </c>
      <c r="U31" s="127">
        <v>13.46</v>
      </c>
      <c r="V31" s="126">
        <v>590</v>
      </c>
      <c r="W31" s="126">
        <v>40</v>
      </c>
      <c r="X31" s="126">
        <v>110</v>
      </c>
      <c r="Y31" s="126">
        <v>180</v>
      </c>
      <c r="Z31" s="126">
        <v>260</v>
      </c>
      <c r="AA31" s="126">
        <v>7.09</v>
      </c>
      <c r="AB31" s="126">
        <v>2.0499999999999998</v>
      </c>
      <c r="AC31" s="126">
        <v>5.97</v>
      </c>
      <c r="AD31" s="126">
        <v>6.76</v>
      </c>
      <c r="AE31" s="126">
        <v>13.66</v>
      </c>
    </row>
    <row r="32" spans="1:31" s="31" customFormat="1" ht="15" x14ac:dyDescent="0.2">
      <c r="A32" s="27" t="s">
        <v>138</v>
      </c>
      <c r="B32" s="126">
        <v>4060</v>
      </c>
      <c r="C32" s="126">
        <v>270</v>
      </c>
      <c r="D32" s="126">
        <v>610</v>
      </c>
      <c r="E32" s="126">
        <v>1240</v>
      </c>
      <c r="F32" s="126">
        <v>1940</v>
      </c>
      <c r="G32" s="126">
        <v>22.61</v>
      </c>
      <c r="H32" s="126">
        <v>8.08</v>
      </c>
      <c r="I32" s="126">
        <v>18.239999999999998</v>
      </c>
      <c r="J32" s="126">
        <v>22.87</v>
      </c>
      <c r="K32" s="127">
        <v>33.200000000000003</v>
      </c>
      <c r="L32" s="128">
        <v>2420</v>
      </c>
      <c r="M32" s="126">
        <v>100</v>
      </c>
      <c r="N32" s="126">
        <v>310</v>
      </c>
      <c r="O32" s="126">
        <v>640</v>
      </c>
      <c r="P32" s="126">
        <v>1370</v>
      </c>
      <c r="Q32" s="126">
        <v>26.3</v>
      </c>
      <c r="R32" s="126">
        <v>7.72</v>
      </c>
      <c r="S32" s="126">
        <v>22.04</v>
      </c>
      <c r="T32" s="126">
        <v>23.15</v>
      </c>
      <c r="U32" s="127">
        <v>36.799999999999997</v>
      </c>
      <c r="V32" s="126">
        <v>1640</v>
      </c>
      <c r="W32" s="126">
        <v>170</v>
      </c>
      <c r="X32" s="126">
        <v>300</v>
      </c>
      <c r="Y32" s="126">
        <v>600</v>
      </c>
      <c r="Z32" s="126">
        <v>570</v>
      </c>
      <c r="AA32" s="126">
        <v>18.739999999999998</v>
      </c>
      <c r="AB32" s="126">
        <v>8.32</v>
      </c>
      <c r="AC32" s="126">
        <v>15.5</v>
      </c>
      <c r="AD32" s="126">
        <v>22.58</v>
      </c>
      <c r="AE32" s="126">
        <v>26.86</v>
      </c>
    </row>
    <row r="33" spans="1:31" s="31" customFormat="1" ht="15" x14ac:dyDescent="0.2">
      <c r="A33" s="27" t="s">
        <v>161</v>
      </c>
      <c r="B33" s="126">
        <v>2850</v>
      </c>
      <c r="C33" s="126">
        <v>450</v>
      </c>
      <c r="D33" s="126">
        <v>530</v>
      </c>
      <c r="E33" s="126">
        <v>900</v>
      </c>
      <c r="F33" s="126">
        <v>970</v>
      </c>
      <c r="G33" s="126">
        <v>16.149999999999999</v>
      </c>
      <c r="H33" s="126">
        <v>13.29</v>
      </c>
      <c r="I33" s="126">
        <v>16.11</v>
      </c>
      <c r="J33" s="126">
        <v>17.260000000000002</v>
      </c>
      <c r="K33" s="127">
        <v>16.809999999999999</v>
      </c>
      <c r="L33" s="128">
        <v>1670</v>
      </c>
      <c r="M33" s="126">
        <v>210</v>
      </c>
      <c r="N33" s="126">
        <v>250</v>
      </c>
      <c r="O33" s="126">
        <v>450</v>
      </c>
      <c r="P33" s="126">
        <v>760</v>
      </c>
      <c r="Q33" s="126">
        <v>18.690000000000001</v>
      </c>
      <c r="R33" s="126">
        <v>16.149999999999999</v>
      </c>
      <c r="S33" s="126">
        <v>17.59</v>
      </c>
      <c r="T33" s="126">
        <v>17.62</v>
      </c>
      <c r="U33" s="127">
        <v>20.79</v>
      </c>
      <c r="V33" s="126">
        <v>1180</v>
      </c>
      <c r="W33" s="126">
        <v>230</v>
      </c>
      <c r="X33" s="126">
        <v>290</v>
      </c>
      <c r="Y33" s="126">
        <v>450</v>
      </c>
      <c r="Z33" s="126">
        <v>210</v>
      </c>
      <c r="AA33" s="126">
        <v>13.54</v>
      </c>
      <c r="AB33" s="126">
        <v>11.45</v>
      </c>
      <c r="AC33" s="126">
        <v>15.03</v>
      </c>
      <c r="AD33" s="126">
        <v>16.91</v>
      </c>
      <c r="AE33" s="126">
        <v>9.94</v>
      </c>
    </row>
    <row r="34" spans="1:31" s="31" customFormat="1" ht="15" x14ac:dyDescent="0.2">
      <c r="A34" s="27" t="s">
        <v>165</v>
      </c>
      <c r="B34" s="126">
        <v>2720</v>
      </c>
      <c r="C34" s="126">
        <v>200</v>
      </c>
      <c r="D34" s="126">
        <v>280</v>
      </c>
      <c r="E34" s="126">
        <v>810</v>
      </c>
      <c r="F34" s="126">
        <v>1440</v>
      </c>
      <c r="G34" s="126">
        <v>14.93</v>
      </c>
      <c r="H34" s="126">
        <v>5.84</v>
      </c>
      <c r="I34" s="126">
        <v>8.07</v>
      </c>
      <c r="J34" s="126">
        <v>14.89</v>
      </c>
      <c r="K34" s="127">
        <v>24.12</v>
      </c>
      <c r="L34" s="128">
        <v>1710</v>
      </c>
      <c r="M34" s="126">
        <v>100</v>
      </c>
      <c r="N34" s="126">
        <v>150</v>
      </c>
      <c r="O34" s="126">
        <v>460</v>
      </c>
      <c r="P34" s="126">
        <v>990</v>
      </c>
      <c r="Q34" s="126">
        <v>18.55</v>
      </c>
      <c r="R34" s="126">
        <v>7.52</v>
      </c>
      <c r="S34" s="126">
        <v>10.61</v>
      </c>
      <c r="T34" s="126">
        <v>17.09</v>
      </c>
      <c r="U34" s="127">
        <v>26.66</v>
      </c>
      <c r="V34" s="126">
        <v>1010</v>
      </c>
      <c r="W34" s="126">
        <v>100</v>
      </c>
      <c r="X34" s="126">
        <v>120</v>
      </c>
      <c r="Y34" s="126">
        <v>350</v>
      </c>
      <c r="Z34" s="126">
        <v>440</v>
      </c>
      <c r="AA34" s="126">
        <v>11.22</v>
      </c>
      <c r="AB34" s="126">
        <v>4.75</v>
      </c>
      <c r="AC34" s="126">
        <v>6.19</v>
      </c>
      <c r="AD34" s="126">
        <v>12.71</v>
      </c>
      <c r="AE34" s="126">
        <v>19.86</v>
      </c>
    </row>
    <row r="35" spans="1:31" s="31" customFormat="1" ht="15" x14ac:dyDescent="0.2">
      <c r="A35" s="27" t="s">
        <v>176</v>
      </c>
      <c r="B35" s="126">
        <v>4810</v>
      </c>
      <c r="C35" s="126">
        <v>330</v>
      </c>
      <c r="D35" s="126">
        <v>610</v>
      </c>
      <c r="E35" s="126">
        <v>1370</v>
      </c>
      <c r="F35" s="126">
        <v>2500</v>
      </c>
      <c r="G35" s="126">
        <v>26.24</v>
      </c>
      <c r="H35" s="126">
        <v>9.48</v>
      </c>
      <c r="I35" s="126">
        <v>17.73</v>
      </c>
      <c r="J35" s="126">
        <v>24.76</v>
      </c>
      <c r="K35" s="127">
        <v>42.77</v>
      </c>
      <c r="L35" s="128">
        <v>3000</v>
      </c>
      <c r="M35" s="126">
        <v>180</v>
      </c>
      <c r="N35" s="126">
        <v>360</v>
      </c>
      <c r="O35" s="126">
        <v>740</v>
      </c>
      <c r="P35" s="126">
        <v>1720</v>
      </c>
      <c r="Q35" s="126">
        <v>32.51</v>
      </c>
      <c r="R35" s="126">
        <v>13.32</v>
      </c>
      <c r="S35" s="126">
        <v>24.46</v>
      </c>
      <c r="T35" s="126">
        <v>27.46</v>
      </c>
      <c r="U35" s="127">
        <v>46.65</v>
      </c>
      <c r="V35" s="126">
        <v>1810</v>
      </c>
      <c r="W35" s="126">
        <v>150</v>
      </c>
      <c r="X35" s="126">
        <v>250</v>
      </c>
      <c r="Y35" s="126">
        <v>620</v>
      </c>
      <c r="Z35" s="126">
        <v>790</v>
      </c>
      <c r="AA35" s="126">
        <v>19.899999999999999</v>
      </c>
      <c r="AB35" s="126">
        <v>6.99</v>
      </c>
      <c r="AC35" s="126">
        <v>12.74</v>
      </c>
      <c r="AD35" s="126">
        <v>22.17</v>
      </c>
      <c r="AE35" s="126">
        <v>36.200000000000003</v>
      </c>
    </row>
    <row r="36" spans="1:31" s="31" customFormat="1" ht="15" x14ac:dyDescent="0.2">
      <c r="A36" s="27" t="s">
        <v>185</v>
      </c>
      <c r="B36" s="126">
        <v>2060</v>
      </c>
      <c r="C36" s="126">
        <v>290</v>
      </c>
      <c r="D36" s="126">
        <v>300</v>
      </c>
      <c r="E36" s="126">
        <v>570</v>
      </c>
      <c r="F36" s="126">
        <v>900</v>
      </c>
      <c r="G36" s="126">
        <v>11.35</v>
      </c>
      <c r="H36" s="126">
        <v>8.24</v>
      </c>
      <c r="I36" s="126">
        <v>8.74</v>
      </c>
      <c r="J36" s="126">
        <v>10.64</v>
      </c>
      <c r="K36" s="127">
        <v>15.34</v>
      </c>
      <c r="L36" s="128">
        <v>1190</v>
      </c>
      <c r="M36" s="126">
        <v>110</v>
      </c>
      <c r="N36" s="126">
        <v>130</v>
      </c>
      <c r="O36" s="126">
        <v>300</v>
      </c>
      <c r="P36" s="126">
        <v>650</v>
      </c>
      <c r="Q36" s="126">
        <v>13.01</v>
      </c>
      <c r="R36" s="126">
        <v>7.87</v>
      </c>
      <c r="S36" s="126">
        <v>8.7899999999999991</v>
      </c>
      <c r="T36" s="126">
        <v>11.15</v>
      </c>
      <c r="U36" s="127">
        <v>18.04</v>
      </c>
      <c r="V36" s="126">
        <v>870</v>
      </c>
      <c r="W36" s="126">
        <v>180</v>
      </c>
      <c r="X36" s="126">
        <v>170</v>
      </c>
      <c r="Y36" s="126">
        <v>280</v>
      </c>
      <c r="Z36" s="126">
        <v>250</v>
      </c>
      <c r="AA36" s="126">
        <v>9.67</v>
      </c>
      <c r="AB36" s="126">
        <v>8.48</v>
      </c>
      <c r="AC36" s="126">
        <v>8.6999999999999993</v>
      </c>
      <c r="AD36" s="126">
        <v>10.15</v>
      </c>
      <c r="AE36" s="126">
        <v>11.01</v>
      </c>
    </row>
    <row r="37" spans="1:31" s="31" customFormat="1" ht="15" x14ac:dyDescent="0.2">
      <c r="A37" s="27" t="s">
        <v>190</v>
      </c>
      <c r="B37" s="126">
        <v>550</v>
      </c>
      <c r="C37" s="126">
        <v>0</v>
      </c>
      <c r="D37" s="126">
        <v>260</v>
      </c>
      <c r="E37" s="126">
        <v>80</v>
      </c>
      <c r="F37" s="126">
        <v>210</v>
      </c>
      <c r="G37" s="126">
        <v>2.64</v>
      </c>
      <c r="H37" s="126" t="s">
        <v>74</v>
      </c>
      <c r="I37" s="126">
        <v>7.18</v>
      </c>
      <c r="J37" s="126">
        <v>1.29</v>
      </c>
      <c r="K37" s="127">
        <v>2.93</v>
      </c>
      <c r="L37" s="128">
        <v>340</v>
      </c>
      <c r="M37" s="126">
        <v>90</v>
      </c>
      <c r="N37" s="126">
        <v>100</v>
      </c>
      <c r="O37" s="126">
        <v>40</v>
      </c>
      <c r="P37" s="126">
        <v>110</v>
      </c>
      <c r="Q37" s="126">
        <v>3.2</v>
      </c>
      <c r="R37" s="126">
        <v>6.22</v>
      </c>
      <c r="S37" s="126">
        <v>6.3</v>
      </c>
      <c r="T37" s="126">
        <v>1.31</v>
      </c>
      <c r="U37" s="127">
        <v>2.42</v>
      </c>
      <c r="V37" s="126">
        <v>210</v>
      </c>
      <c r="W37" s="126">
        <v>-90</v>
      </c>
      <c r="X37" s="126">
        <v>160</v>
      </c>
      <c r="Y37" s="126">
        <v>40</v>
      </c>
      <c r="Z37" s="126">
        <v>100</v>
      </c>
      <c r="AA37" s="126">
        <v>2.0699999999999998</v>
      </c>
      <c r="AB37" s="126" t="s">
        <v>74</v>
      </c>
      <c r="AC37" s="126">
        <v>7.84</v>
      </c>
      <c r="AD37" s="126">
        <v>1.26</v>
      </c>
      <c r="AE37" s="126">
        <v>3.78</v>
      </c>
    </row>
    <row r="38" spans="1:31" s="31" customFormat="1" ht="15" x14ac:dyDescent="0.2">
      <c r="A38" s="27" t="s">
        <v>187</v>
      </c>
      <c r="B38" s="126">
        <v>4330</v>
      </c>
      <c r="C38" s="126">
        <v>640</v>
      </c>
      <c r="D38" s="126">
        <v>680</v>
      </c>
      <c r="E38" s="126">
        <v>1320</v>
      </c>
      <c r="F38" s="126">
        <v>1700</v>
      </c>
      <c r="G38" s="126">
        <v>22.74</v>
      </c>
      <c r="H38" s="126">
        <v>17.100000000000001</v>
      </c>
      <c r="I38" s="126">
        <v>18.66</v>
      </c>
      <c r="J38" s="126">
        <v>23.69</v>
      </c>
      <c r="K38" s="127">
        <v>27.69</v>
      </c>
      <c r="L38" s="128">
        <v>2200</v>
      </c>
      <c r="M38" s="126">
        <v>300</v>
      </c>
      <c r="N38" s="126">
        <v>260</v>
      </c>
      <c r="O38" s="126">
        <v>690</v>
      </c>
      <c r="P38" s="126">
        <v>950</v>
      </c>
      <c r="Q38" s="126">
        <v>23.28</v>
      </c>
      <c r="R38" s="126">
        <v>20.86</v>
      </c>
      <c r="S38" s="126">
        <v>16.59</v>
      </c>
      <c r="T38" s="126">
        <v>25.76</v>
      </c>
      <c r="U38" s="127">
        <v>25.2</v>
      </c>
      <c r="V38" s="126">
        <v>2130</v>
      </c>
      <c r="W38" s="126">
        <v>340</v>
      </c>
      <c r="X38" s="126">
        <v>420</v>
      </c>
      <c r="Y38" s="126">
        <v>630</v>
      </c>
      <c r="Z38" s="126">
        <v>740</v>
      </c>
      <c r="AA38" s="126">
        <v>22.2</v>
      </c>
      <c r="AB38" s="126">
        <v>14.72</v>
      </c>
      <c r="AC38" s="126">
        <v>20.22</v>
      </c>
      <c r="AD38" s="126">
        <v>21.78</v>
      </c>
      <c r="AE38" s="126">
        <v>31.7</v>
      </c>
    </row>
    <row r="39" spans="1:31" s="31" customFormat="1" ht="15" x14ac:dyDescent="0.2">
      <c r="A39" s="27" t="s">
        <v>211</v>
      </c>
      <c r="B39" s="126">
        <v>1320</v>
      </c>
      <c r="C39" s="126">
        <v>190</v>
      </c>
      <c r="D39" s="126">
        <v>150</v>
      </c>
      <c r="E39" s="126">
        <v>360</v>
      </c>
      <c r="F39" s="126">
        <v>620</v>
      </c>
      <c r="G39" s="126">
        <v>6.34</v>
      </c>
      <c r="H39" s="126">
        <v>4.99</v>
      </c>
      <c r="I39" s="126">
        <v>3.84</v>
      </c>
      <c r="J39" s="126">
        <v>5.76</v>
      </c>
      <c r="K39" s="127">
        <v>9.0299999999999994</v>
      </c>
      <c r="L39" s="128">
        <v>650</v>
      </c>
      <c r="M39" s="126">
        <v>40</v>
      </c>
      <c r="N39" s="126">
        <v>40</v>
      </c>
      <c r="O39" s="126">
        <v>200</v>
      </c>
      <c r="P39" s="126">
        <v>360</v>
      </c>
      <c r="Q39" s="126">
        <v>6.22</v>
      </c>
      <c r="R39" s="126">
        <v>2.57</v>
      </c>
      <c r="S39" s="126">
        <v>2.5499999999999998</v>
      </c>
      <c r="T39" s="126">
        <v>6.75</v>
      </c>
      <c r="U39" s="127">
        <v>8.64</v>
      </c>
      <c r="V39" s="126">
        <v>670</v>
      </c>
      <c r="W39" s="126">
        <v>150</v>
      </c>
      <c r="X39" s="126">
        <v>110</v>
      </c>
      <c r="Y39" s="126">
        <v>160</v>
      </c>
      <c r="Z39" s="126">
        <v>250</v>
      </c>
      <c r="AA39" s="126">
        <v>6.46</v>
      </c>
      <c r="AB39" s="126">
        <v>6.62</v>
      </c>
      <c r="AC39" s="126">
        <v>4.84</v>
      </c>
      <c r="AD39" s="126">
        <v>4.84</v>
      </c>
      <c r="AE39" s="126">
        <v>9.66</v>
      </c>
    </row>
    <row r="40" spans="1:31" s="31" customFormat="1" ht="15" x14ac:dyDescent="0.2">
      <c r="A40" s="27" t="s">
        <v>232</v>
      </c>
      <c r="B40" s="126">
        <v>4140</v>
      </c>
      <c r="C40" s="126">
        <v>470</v>
      </c>
      <c r="D40" s="126">
        <v>580</v>
      </c>
      <c r="E40" s="126">
        <v>1160</v>
      </c>
      <c r="F40" s="126">
        <v>1930</v>
      </c>
      <c r="G40" s="129">
        <v>20</v>
      </c>
      <c r="H40" s="129">
        <v>12</v>
      </c>
      <c r="I40" s="129">
        <v>16</v>
      </c>
      <c r="J40" s="129">
        <v>19</v>
      </c>
      <c r="K40" s="130">
        <v>29</v>
      </c>
      <c r="L40" s="128">
        <v>2440</v>
      </c>
      <c r="M40" s="126">
        <v>250</v>
      </c>
      <c r="N40" s="126">
        <v>340</v>
      </c>
      <c r="O40" s="126">
        <v>580</v>
      </c>
      <c r="P40" s="126">
        <v>1280</v>
      </c>
      <c r="Q40" s="126">
        <v>24</v>
      </c>
      <c r="R40" s="126">
        <v>17</v>
      </c>
      <c r="S40" s="126">
        <v>21</v>
      </c>
      <c r="T40" s="126">
        <v>20</v>
      </c>
      <c r="U40" s="127">
        <v>32</v>
      </c>
      <c r="V40" s="126">
        <v>1690</v>
      </c>
      <c r="W40" s="126">
        <v>220</v>
      </c>
      <c r="X40" s="126">
        <v>240</v>
      </c>
      <c r="Y40" s="126">
        <v>580</v>
      </c>
      <c r="Z40" s="126">
        <v>660</v>
      </c>
      <c r="AA40" s="126">
        <v>16</v>
      </c>
      <c r="AB40" s="126">
        <v>10</v>
      </c>
      <c r="AC40" s="126">
        <v>11</v>
      </c>
      <c r="AD40" s="126">
        <v>18</v>
      </c>
      <c r="AE40" s="126">
        <v>24</v>
      </c>
    </row>
    <row r="41" spans="1:31" s="31" customFormat="1" ht="15" x14ac:dyDescent="0.2">
      <c r="A41" s="27" t="s">
        <v>231</v>
      </c>
      <c r="B41" s="126">
        <v>1800</v>
      </c>
      <c r="C41" s="126">
        <v>260</v>
      </c>
      <c r="D41" s="126">
        <v>250</v>
      </c>
      <c r="E41" s="126">
        <v>530</v>
      </c>
      <c r="F41" s="126">
        <v>750</v>
      </c>
      <c r="G41" s="129">
        <v>9</v>
      </c>
      <c r="H41" s="129">
        <v>7</v>
      </c>
      <c r="I41" s="129">
        <v>7</v>
      </c>
      <c r="J41" s="129">
        <v>9</v>
      </c>
      <c r="K41" s="130">
        <v>11</v>
      </c>
      <c r="L41" s="128">
        <v>1110</v>
      </c>
      <c r="M41" s="126">
        <v>130</v>
      </c>
      <c r="N41" s="126">
        <v>180</v>
      </c>
      <c r="O41" s="126">
        <v>250</v>
      </c>
      <c r="P41" s="126">
        <v>550</v>
      </c>
      <c r="Q41" s="126">
        <v>11</v>
      </c>
      <c r="R41" s="126">
        <v>9</v>
      </c>
      <c r="S41" s="126">
        <v>12</v>
      </c>
      <c r="T41" s="126">
        <v>8</v>
      </c>
      <c r="U41" s="127">
        <v>14</v>
      </c>
      <c r="V41" s="126">
        <v>690</v>
      </c>
      <c r="W41" s="126">
        <v>130</v>
      </c>
      <c r="X41" s="126">
        <v>70</v>
      </c>
      <c r="Y41" s="126">
        <v>280</v>
      </c>
      <c r="Z41" s="126">
        <v>200</v>
      </c>
      <c r="AA41" s="126">
        <v>7</v>
      </c>
      <c r="AB41" s="126">
        <v>6</v>
      </c>
      <c r="AC41" s="126">
        <v>3</v>
      </c>
      <c r="AD41" s="126">
        <v>9</v>
      </c>
      <c r="AE41" s="126">
        <v>8</v>
      </c>
    </row>
    <row r="42" spans="1:31" x14ac:dyDescent="0.2">
      <c r="A42" s="10"/>
      <c r="B42" s="10"/>
      <c r="C42" s="67"/>
      <c r="D42" s="67"/>
      <c r="E42" s="86"/>
      <c r="F42" s="86"/>
      <c r="G42" s="86"/>
      <c r="H42" s="86"/>
      <c r="I42" s="86"/>
      <c r="J42" s="86"/>
      <c r="K42" s="95"/>
      <c r="L42" s="100"/>
      <c r="M42" s="67"/>
      <c r="N42" s="67"/>
      <c r="O42" s="67"/>
      <c r="P42" s="67"/>
      <c r="Q42" s="67"/>
      <c r="R42" s="67"/>
      <c r="S42" s="67"/>
      <c r="T42" s="67"/>
      <c r="U42" s="101"/>
      <c r="V42" s="67"/>
      <c r="W42" s="67"/>
      <c r="X42" s="67"/>
      <c r="Y42" s="67"/>
      <c r="Z42" s="67"/>
      <c r="AA42" s="67"/>
      <c r="AB42" s="67"/>
      <c r="AC42" s="67"/>
      <c r="AD42" s="67"/>
      <c r="AE42" s="67"/>
    </row>
    <row r="43" spans="1:31" x14ac:dyDescent="0.2">
      <c r="A43" s="8"/>
      <c r="B43" s="8"/>
    </row>
    <row r="44" spans="1:31" s="14" customFormat="1" ht="11.25" x14ac:dyDescent="0.2">
      <c r="A44" s="5" t="s">
        <v>24</v>
      </c>
      <c r="B44" s="5"/>
    </row>
    <row r="45" spans="1:31" s="26" customFormat="1" ht="11.25" customHeight="1" x14ac:dyDescent="0.2">
      <c r="A45" s="81" t="s">
        <v>217</v>
      </c>
      <c r="B45" s="79"/>
      <c r="C45" s="79"/>
      <c r="D45" s="79"/>
      <c r="E45" s="79"/>
      <c r="F45" s="79"/>
      <c r="G45" s="79"/>
      <c r="H45" s="79"/>
      <c r="I45" s="79"/>
      <c r="J45" s="79"/>
      <c r="K45" s="79"/>
    </row>
    <row r="46" spans="1:31" s="26" customFormat="1" ht="11.25" customHeight="1" x14ac:dyDescent="0.2">
      <c r="A46" s="80" t="s">
        <v>218</v>
      </c>
      <c r="B46" s="72"/>
      <c r="C46" s="72"/>
      <c r="D46" s="72"/>
      <c r="E46" s="72"/>
      <c r="F46" s="72"/>
      <c r="G46" s="72"/>
      <c r="H46" s="72"/>
      <c r="I46" s="72"/>
      <c r="J46" s="72"/>
      <c r="K46" s="72"/>
    </row>
    <row r="47" spans="1:31" s="26" customFormat="1" ht="11.25" x14ac:dyDescent="0.2">
      <c r="A47" s="72"/>
      <c r="B47" s="72"/>
      <c r="C47" s="72"/>
      <c r="D47" s="72"/>
      <c r="E47" s="72"/>
      <c r="F47" s="72"/>
      <c r="G47" s="72"/>
      <c r="H47" s="72"/>
      <c r="I47" s="72"/>
      <c r="J47" s="72"/>
      <c r="K47" s="72"/>
      <c r="L47" s="72"/>
    </row>
    <row r="48" spans="1:31" s="14" customFormat="1" ht="11.25" x14ac:dyDescent="0.2">
      <c r="A48" s="14" t="s">
        <v>233</v>
      </c>
    </row>
  </sheetData>
  <mergeCells count="17">
    <mergeCell ref="B3:K3"/>
    <mergeCell ref="Q1:R1"/>
    <mergeCell ref="B4:F4"/>
    <mergeCell ref="B5:F5"/>
    <mergeCell ref="G4:K4"/>
    <mergeCell ref="G5:K5"/>
    <mergeCell ref="L3:U3"/>
    <mergeCell ref="L4:P4"/>
    <mergeCell ref="Q4:U4"/>
    <mergeCell ref="L5:P5"/>
    <mergeCell ref="Q5:U5"/>
    <mergeCell ref="A1:N1"/>
    <mergeCell ref="V3:AE3"/>
    <mergeCell ref="V4:Z4"/>
    <mergeCell ref="AA4:AE4"/>
    <mergeCell ref="V5:Z5"/>
    <mergeCell ref="AA5:AE5"/>
  </mergeCells>
  <phoneticPr fontId="6" type="noConversion"/>
  <hyperlinks>
    <hyperlink ref="Q1" location="Contents!A1" display="back to contents" xr:uid="{00000000-0004-0000-1000-000000000000}"/>
  </hyperlinks>
  <pageMargins left="0.74803149606299213" right="0.74803149606299213" top="0.98425196850393704" bottom="0.98425196850393704" header="0.51181102362204722" footer="0.51181102362204722"/>
  <pageSetup paperSize="9" scale="76" fitToHeight="0"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etadata xmlns="http://www.objective.com/ecm/document/metadata/53D26341A57B383EE0540010E0463CCA" version="1.0.0">
  <systemFields>
    <field name="Objective-Id">
      <value order="0">A50584241</value>
    </field>
    <field name="Objective-Title">
      <value order="0">Winter Mortality 2023-24 - tables and charts</value>
    </field>
    <field name="Objective-Description">
      <value order="0"/>
    </field>
    <field name="Objective-CreationStamp">
      <value order="0">2022-10-11T13:56:33Z</value>
    </field>
    <field name="Objective-IsApproved">
      <value order="0">false</value>
    </field>
    <field name="Objective-IsPublished">
      <value order="0">false</value>
    </field>
    <field name="Objective-DatePublished">
      <value order="0"/>
    </field>
    <field name="Objective-ModificationStamp">
      <value order="0">2024-10-23T12:54:49Z</value>
    </field>
    <field name="Objective-Owner">
      <value order="0">Hawkes, Karen K (N340097)</value>
    </field>
    <field name="Objective-Path">
      <value order="0">Objective Global Folder:SG File Plan:People, communities and living:Population and migration:Demography:Research and analysis: Demography:National Records of Scotland (NRS): Vital Events: Publications: Winter Mortality: Part 2: 2022-2027</value>
    </field>
    <field name="Objective-Parent">
      <value order="0">National Records of Scotland (NRS): Vital Events: Publications: Winter Mortality: Part 2: 2022-2027</value>
    </field>
    <field name="Objective-State">
      <value order="0">Being Drafted</value>
    </field>
    <field name="Objective-VersionId">
      <value order="0">vA76256215</value>
    </field>
    <field name="Objective-Version">
      <value order="0">0.7</value>
    </field>
    <field name="Objective-VersionNumber">
      <value order="0">7</value>
    </field>
    <field name="Objective-VersionComment">
      <value order="0"/>
    </field>
    <field name="Objective-FileNumber">
      <value order="0">PROJ/55386</value>
    </field>
    <field name="Objective-Classification">
      <value order="0">OFFICIAL-SENSITIVE</value>
    </field>
    <field name="Objective-Caveats">
      <value order="0">Caveat for access to SG Fileplan</value>
    </field>
  </systemFields>
  <catalogues>
    <catalogue name="Document Type Catalogue" type="type" ori="id:cA35">
      <field name="Objective-Date of Original">
        <value order="0"/>
      </field>
      <field name="Objective-Date Received">
        <value order="0"/>
      </field>
      <field name="Objective-SG Web Publication - Category">
        <value order="0"/>
      </field>
      <field name="Objective-SG Web Publication - Category 2 Classification">
        <value order="0"/>
      </field>
      <field name="Objective-Connect Creator">
        <value order="0"/>
      </field>
      <field name="Objective-Required Redaction">
        <value order="0"/>
      </field>
    </catalogue>
  </catalogues>
</metadata>
</file>

<file path=customXml/itemProps1.xml><?xml version="1.0" encoding="utf-8"?>
<ds:datastoreItem xmlns:ds="http://schemas.openxmlformats.org/officeDocument/2006/customXml" ds:itemID="{5745109E-2DDF-40CB-AC2B-FF9B10C90820}">
  <ds:schemaRefs>
    <ds:schemaRef ds:uri="http://www.objective.com/ecm/document/metadata/53D26341A57B383EE0540010E0463CC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13</vt:i4>
      </vt:variant>
      <vt:variant>
        <vt:lpstr>Charts</vt:lpstr>
      </vt:variant>
      <vt:variant>
        <vt:i4>6</vt:i4>
      </vt:variant>
      <vt:variant>
        <vt:lpstr>Named Ranges</vt:lpstr>
      </vt:variant>
      <vt:variant>
        <vt:i4>9</vt:i4>
      </vt:variant>
    </vt:vector>
  </HeadingPairs>
  <TitlesOfParts>
    <vt:vector size="28" baseType="lpstr">
      <vt:lpstr>Contents</vt:lpstr>
      <vt:lpstr>Data for Fig 1</vt:lpstr>
      <vt:lpstr>Data for Fig 2</vt:lpstr>
      <vt:lpstr>Data for Fig 3</vt:lpstr>
      <vt:lpstr>Data for Fig 4</vt:lpstr>
      <vt:lpstr>Data for Fig 5</vt:lpstr>
      <vt:lpstr>Data for Fig 6</vt:lpstr>
      <vt:lpstr>Tab 1</vt:lpstr>
      <vt:lpstr>Tab 2</vt:lpstr>
      <vt:lpstr>Tab 3</vt:lpstr>
      <vt:lpstr>Tab 4</vt:lpstr>
      <vt:lpstr>Tab 5</vt:lpstr>
      <vt:lpstr>Tab 6</vt:lpstr>
      <vt:lpstr>Fig 1</vt:lpstr>
      <vt:lpstr>Fig 2</vt:lpstr>
      <vt:lpstr>Fig 3</vt:lpstr>
      <vt:lpstr>Fig 4</vt:lpstr>
      <vt:lpstr>Fig 5</vt:lpstr>
      <vt:lpstr>Fig 6</vt:lpstr>
      <vt:lpstr>Contents!Print_Area</vt:lpstr>
      <vt:lpstr>'Data for Fig 2'!Print_Area</vt:lpstr>
      <vt:lpstr>'Tab 1'!Print_Area</vt:lpstr>
      <vt:lpstr>'Tab 2'!Print_Area</vt:lpstr>
      <vt:lpstr>'Tab 3'!Print_Area</vt:lpstr>
      <vt:lpstr>'Tab 4'!Print_Area</vt:lpstr>
      <vt:lpstr>'Tab 5'!Print_Area</vt:lpstr>
      <vt:lpstr>'Tab 6'!Print_Area</vt:lpstr>
      <vt:lpstr>'Data for Fig 2'!Print_Titles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Dixon FJ (Frank)</dc:creator>
  <cp:lastModifiedBy>Jake Twigg</cp:lastModifiedBy>
  <cp:lastPrinted>2021-09-29T09:23:41Z</cp:lastPrinted>
  <dcterms:created xsi:type="dcterms:W3CDTF">2007-09-14T14:15:40Z</dcterms:created>
  <dcterms:modified xsi:type="dcterms:W3CDTF">2024-10-28T10:42:47Z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A50584241</vt:lpwstr>
  </property>
  <property fmtid="{D5CDD505-2E9C-101B-9397-08002B2CF9AE}" pid="4" name="Objective-Title">
    <vt:lpwstr>Winter Mortality 2023-24 - tables and charts</vt:lpwstr>
  </property>
  <property fmtid="{D5CDD505-2E9C-101B-9397-08002B2CF9AE}" pid="5" name="Objective-Description">
    <vt:lpwstr/>
  </property>
  <property fmtid="{D5CDD505-2E9C-101B-9397-08002B2CF9AE}" pid="6" name="Objective-CreationStamp">
    <vt:filetime>2024-10-09T09:36:52Z</vt:filetime>
  </property>
  <property fmtid="{D5CDD505-2E9C-101B-9397-08002B2CF9AE}" pid="7" name="Objective-IsApproved">
    <vt:bool>false</vt:bool>
  </property>
  <property fmtid="{D5CDD505-2E9C-101B-9397-08002B2CF9AE}" pid="8" name="Objective-IsPublished">
    <vt:bool>false</vt:bool>
  </property>
  <property fmtid="{D5CDD505-2E9C-101B-9397-08002B2CF9AE}" pid="9" name="Objective-DatePublished">
    <vt:lpwstr/>
  </property>
  <property fmtid="{D5CDD505-2E9C-101B-9397-08002B2CF9AE}" pid="10" name="Objective-ModificationStamp">
    <vt:filetime>2024-10-23T12:54:49Z</vt:filetime>
  </property>
  <property fmtid="{D5CDD505-2E9C-101B-9397-08002B2CF9AE}" pid="11" name="Objective-Owner">
    <vt:lpwstr>Hawkes, Karen K (N340097)</vt:lpwstr>
  </property>
  <property fmtid="{D5CDD505-2E9C-101B-9397-08002B2CF9AE}" pid="12" name="Objective-Path">
    <vt:lpwstr>Objective Global Folder:SG File Plan:People, communities and living:Population and migration:Demography:Research and analysis: Demography:National Records of Scotland (NRS): Vital Events: Publications: Winter Mortality: Part 2: 2022-2027:</vt:lpwstr>
  </property>
  <property fmtid="{D5CDD505-2E9C-101B-9397-08002B2CF9AE}" pid="13" name="Objective-Parent">
    <vt:lpwstr>National Records of Scotland (NRS): Vital Events: Publications: Winter Mortality: Part 2: 2022-2027</vt:lpwstr>
  </property>
  <property fmtid="{D5CDD505-2E9C-101B-9397-08002B2CF9AE}" pid="14" name="Objective-State">
    <vt:lpwstr>Being Drafted</vt:lpwstr>
  </property>
  <property fmtid="{D5CDD505-2E9C-101B-9397-08002B2CF9AE}" pid="15" name="Objective-VersionId">
    <vt:lpwstr>vA76256215</vt:lpwstr>
  </property>
  <property fmtid="{D5CDD505-2E9C-101B-9397-08002B2CF9AE}" pid="16" name="Objective-Version">
    <vt:lpwstr>0.7</vt:lpwstr>
  </property>
  <property fmtid="{D5CDD505-2E9C-101B-9397-08002B2CF9AE}" pid="17" name="Objective-VersionNumber">
    <vt:r8>7</vt:r8>
  </property>
  <property fmtid="{D5CDD505-2E9C-101B-9397-08002B2CF9AE}" pid="18" name="Objective-VersionComment">
    <vt:lpwstr/>
  </property>
  <property fmtid="{D5CDD505-2E9C-101B-9397-08002B2CF9AE}" pid="19" name="Objective-FileNumber">
    <vt:lpwstr/>
  </property>
  <property fmtid="{D5CDD505-2E9C-101B-9397-08002B2CF9AE}" pid="20" name="Objective-Classification">
    <vt:lpwstr>[Inherited - OFFICIAL-SENSITIVE]</vt:lpwstr>
  </property>
  <property fmtid="{D5CDD505-2E9C-101B-9397-08002B2CF9AE}" pid="21" name="Objective-Caveats">
    <vt:lpwstr/>
  </property>
  <property fmtid="{D5CDD505-2E9C-101B-9397-08002B2CF9AE}" pid="22" name="Objective-Date Received">
    <vt:lpwstr/>
  </property>
  <property fmtid="{D5CDD505-2E9C-101B-9397-08002B2CF9AE}" pid="23" name="Objective-Date of Original">
    <vt:lpwstr/>
  </property>
  <property fmtid="{D5CDD505-2E9C-101B-9397-08002B2CF9AE}" pid="24" name="Objective-SG Web Publication - Category">
    <vt:lpwstr/>
  </property>
  <property fmtid="{D5CDD505-2E9C-101B-9397-08002B2CF9AE}" pid="25" name="Objective-SG Web Publication - Category 2 Classification">
    <vt:lpwstr/>
  </property>
  <property fmtid="{D5CDD505-2E9C-101B-9397-08002B2CF9AE}" pid="26" name="Objective-Comment">
    <vt:lpwstr/>
  </property>
  <property fmtid="{D5CDD505-2E9C-101B-9397-08002B2CF9AE}" pid="27" name="Objective-Date of Original [system]">
    <vt:lpwstr/>
  </property>
  <property fmtid="{D5CDD505-2E9C-101B-9397-08002B2CF9AE}" pid="28" name="Objective-Date Received [system]">
    <vt:lpwstr/>
  </property>
  <property fmtid="{D5CDD505-2E9C-101B-9397-08002B2CF9AE}" pid="29" name="Objective-SG Web Publication - Category [system]">
    <vt:lpwstr/>
  </property>
  <property fmtid="{D5CDD505-2E9C-101B-9397-08002B2CF9AE}" pid="30" name="Objective-SG Web Publication - Category 2 Classification [system]">
    <vt:lpwstr/>
  </property>
  <property fmtid="{D5CDD505-2E9C-101B-9397-08002B2CF9AE}" pid="31" name="Objective-Connect Creator">
    <vt:lpwstr/>
  </property>
  <property fmtid="{D5CDD505-2E9C-101B-9397-08002B2CF9AE}" pid="32" name="Objective-Connect Creator [system]">
    <vt:lpwstr/>
  </property>
  <property fmtid="{D5CDD505-2E9C-101B-9397-08002B2CF9AE}" pid="33" name="Objective-Required Redaction">
    <vt:lpwstr/>
  </property>
</Properties>
</file>