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6600" windowHeight="5820" tabRatio="652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HB1" sheetId="7" r:id="rId7"/>
    <sheet name="Table HB2" sheetId="8" r:id="rId8"/>
    <sheet name="Table HB3" sheetId="9" r:id="rId9"/>
    <sheet name="Table C1" sheetId="10" r:id="rId10"/>
    <sheet name="Table C2" sheetId="11" r:id="rId11"/>
    <sheet name="Table C3" sheetId="12" r:id="rId12"/>
    <sheet name="Table X" sheetId="13" r:id="rId13"/>
  </sheets>
  <definedNames>
    <definedName name="_xlnm.Print_Area" localSheetId="1">'Table 1'!$A$1:$I$24</definedName>
    <definedName name="_xlnm.Print_Area" localSheetId="2">'Table 2'!$A$1:$G$25</definedName>
    <definedName name="_xlnm.Print_Area" localSheetId="3">'Table 3'!$A$1:$H$27</definedName>
    <definedName name="_xlnm.Print_Area" localSheetId="4">'Table 4'!$A$1:$N$24</definedName>
    <definedName name="_xlnm.Print_Area" localSheetId="5">'Table 5'!$A$1:$G$32</definedName>
    <definedName name="_xlnm.Print_Area" localSheetId="9">'Table C1'!$A$1:$S$44</definedName>
    <definedName name="_xlnm.Print_Area" localSheetId="10">'Table C2'!$A$1:$G$45</definedName>
    <definedName name="_xlnm.Print_Area" localSheetId="11">'Table C3'!$A$1:$H$47</definedName>
    <definedName name="_xlnm.Print_Area" localSheetId="6">'Table HB1'!$A$1:$S$34</definedName>
    <definedName name="_xlnm.Print_Area" localSheetId="7">'Table HB2'!$A$1:$G$27</definedName>
    <definedName name="_xlnm.Print_Area" localSheetId="8">'Table HB3'!$A$1:$H$29</definedName>
    <definedName name="_xlnm.Print_Area" localSheetId="12">'Table X'!$A$1:$D$21</definedName>
  </definedNames>
  <calcPr fullCalcOnLoad="1"/>
</workbook>
</file>

<file path=xl/sharedStrings.xml><?xml version="1.0" encoding="utf-8"?>
<sst xmlns="http://schemas.openxmlformats.org/spreadsheetml/2006/main" count="428" uniqueCount="179">
  <si>
    <t>GENERAL REGISTER OFFICE FOR SCOTLAND</t>
  </si>
  <si>
    <t>Year</t>
  </si>
  <si>
    <t>1996</t>
  </si>
  <si>
    <t>area</t>
  </si>
  <si>
    <t>Scotland</t>
  </si>
  <si>
    <t>Ayrshire &amp; Arran</t>
  </si>
  <si>
    <t>Borders</t>
  </si>
  <si>
    <t>Dumfries &amp; Galloway</t>
  </si>
  <si>
    <t>Fife</t>
  </si>
  <si>
    <t>Forth Valley</t>
  </si>
  <si>
    <t>Grampian</t>
  </si>
  <si>
    <t>Lanarkshire</t>
  </si>
  <si>
    <t>Lothian</t>
  </si>
  <si>
    <t>Orkney</t>
  </si>
  <si>
    <t>Shetland</t>
  </si>
  <si>
    <t>Tayside</t>
  </si>
  <si>
    <t>Western Isles</t>
  </si>
  <si>
    <t>Under 25</t>
  </si>
  <si>
    <t>45 and over</t>
  </si>
  <si>
    <t>Heroin/</t>
  </si>
  <si>
    <t>Diazepam</t>
  </si>
  <si>
    <t>Methadone</t>
  </si>
  <si>
    <t>Temazepam</t>
  </si>
  <si>
    <t>Cocaine</t>
  </si>
  <si>
    <t>Ecstasy</t>
  </si>
  <si>
    <t>Drug abuse</t>
  </si>
  <si>
    <t>Accidental</t>
  </si>
  <si>
    <t>poisoning</t>
  </si>
  <si>
    <t>Intentional</t>
  </si>
  <si>
    <t>self-poisoning</t>
  </si>
  <si>
    <t>Assault by</t>
  </si>
  <si>
    <t>drugs, etc.</t>
  </si>
  <si>
    <t>(X40-X44)</t>
  </si>
  <si>
    <t>(X60-X64)</t>
  </si>
  <si>
    <t>(Y10-Y14)</t>
  </si>
  <si>
    <t>(F11-F16, F19)</t>
  </si>
  <si>
    <t>Undetermined</t>
  </si>
  <si>
    <t>Cause of death category (ICD10 codes)</t>
  </si>
  <si>
    <t>25-34</t>
  </si>
  <si>
    <t>35-44</t>
  </si>
  <si>
    <t>Males</t>
  </si>
  <si>
    <t>Females</t>
  </si>
  <si>
    <t>(X85)</t>
  </si>
  <si>
    <t>Alcohol</t>
  </si>
  <si>
    <t xml:space="preserve">  Greater Glasgow &amp; Clyde pt.</t>
  </si>
  <si>
    <t xml:space="preserve">  Highland pt.</t>
  </si>
  <si>
    <t>2. Former NHS Board areas (before dissolution of Argyll &amp; Clyde on 1 April 2006).</t>
  </si>
  <si>
    <t>NHS Board</t>
  </si>
  <si>
    <t>3. Each year there are also a small number of mentions of unspecified benzodiazepines.</t>
  </si>
  <si>
    <t>intent</t>
  </si>
  <si>
    <t>All categories</t>
  </si>
  <si>
    <t>Drug-related deaths in Scotland, 2007</t>
  </si>
  <si>
    <t>Annual moving averages</t>
  </si>
  <si>
    <t>West Lothian</t>
  </si>
  <si>
    <t>West Dunbartonshire</t>
  </si>
  <si>
    <t>Stirling</t>
  </si>
  <si>
    <t>South Lanarkshire</t>
  </si>
  <si>
    <t>South Ayrshire</t>
  </si>
  <si>
    <t>Shetland Islands</t>
  </si>
  <si>
    <t>Scottish Borders</t>
  </si>
  <si>
    <t>Renfrewshire</t>
  </si>
  <si>
    <t>Perth &amp; Kinross</t>
  </si>
  <si>
    <t>Orkney Islands</t>
  </si>
  <si>
    <t>North Lanarkshire</t>
  </si>
  <si>
    <t>North Ayrshire</t>
  </si>
  <si>
    <t>Moray</t>
  </si>
  <si>
    <t>Midlothian</t>
  </si>
  <si>
    <t>Inverclyde</t>
  </si>
  <si>
    <t>Highland</t>
  </si>
  <si>
    <t>Glasgow City</t>
  </si>
  <si>
    <t>Falkirk</t>
  </si>
  <si>
    <t>Eilean Siar</t>
  </si>
  <si>
    <t>Edinburgh, City of</t>
  </si>
  <si>
    <t>East Renfrewshire</t>
  </si>
  <si>
    <t>East Lothian</t>
  </si>
  <si>
    <t>East Dunbartonshire</t>
  </si>
  <si>
    <t>East Ayrshire</t>
  </si>
  <si>
    <t>Dundee City</t>
  </si>
  <si>
    <t>Clackmannanshire</t>
  </si>
  <si>
    <t>Argyll &amp; Bute</t>
  </si>
  <si>
    <t>Angus</t>
  </si>
  <si>
    <t>Aberdeenshire</t>
  </si>
  <si>
    <t>Aberdeen City</t>
  </si>
  <si>
    <t>Council</t>
  </si>
  <si>
    <t>All deaths</t>
  </si>
  <si>
    <t>ONS "wide" definition</t>
  </si>
  <si>
    <t>EMCDDA "general mortality register" definition</t>
  </si>
  <si>
    <t>this paper (based on UK Drug Strategy "baseline" definition)</t>
  </si>
  <si>
    <t>likely lower</t>
  </si>
  <si>
    <t>likely upper</t>
  </si>
  <si>
    <t>Annual averages</t>
  </si>
  <si>
    <t>1996 to 2000</t>
  </si>
  <si>
    <t>2003 to 2007</t>
  </si>
  <si>
    <t>..</t>
  </si>
  <si>
    <t>NHS Board area</t>
  </si>
  <si>
    <t>Council area</t>
  </si>
  <si>
    <t>1996-2000 average</t>
  </si>
  <si>
    <t>2003-2007 average</t>
  </si>
  <si>
    <t>2. See paragraph 3.3.1 of commentary.</t>
  </si>
  <si>
    <t>Male</t>
  </si>
  <si>
    <t>Sex</t>
  </si>
  <si>
    <t>Age-group</t>
  </si>
  <si>
    <t>Drug-</t>
  </si>
  <si>
    <t>related</t>
  </si>
  <si>
    <t>deaths</t>
  </si>
  <si>
    <t>Age</t>
  </si>
  <si>
    <t>Greater Glasgow &amp; Clyde</t>
  </si>
  <si>
    <t>Population in 2005</t>
  </si>
  <si>
    <t xml:space="preserve">average deaths per 1,000 pop'n </t>
  </si>
  <si>
    <t>2003-2007</t>
  </si>
  <si>
    <t>Lower</t>
  </si>
  <si>
    <t>quartile</t>
  </si>
  <si>
    <t>Median</t>
  </si>
  <si>
    <t>Upper</t>
  </si>
  <si>
    <t>Table 1:  Drug-related deaths in Scotland, 1996 - 2007</t>
  </si>
  <si>
    <t>Table 2:  Drug-related deaths by cause of death, Scotland, 1996 - 2007</t>
  </si>
  <si>
    <t>Table 5:  Drug-related deaths by sex, age and cause of death, Scotland, 2007</t>
  </si>
  <si>
    <t>Table HB1:  Drug-related deaths by NHS Board area, 1996 - 2007</t>
  </si>
  <si>
    <t>Table HB2:  Drug-related deaths by cause of death and NHS Board area, 2007</t>
  </si>
  <si>
    <t>Table C1:  Drug-related deaths by Council area, 1996 - 2007</t>
  </si>
  <si>
    <t>Table C2:  Drug-related deaths by cause of death and Council area, 2007</t>
  </si>
  <si>
    <r>
      <t>Table C3:  Drug-related deaths by selected drugs involved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and C</t>
    </r>
    <r>
      <rPr>
        <b/>
        <sz val="12"/>
        <rFont val="Arial"/>
        <family val="0"/>
      </rPr>
      <t>ouncil area, 2007</t>
    </r>
  </si>
  <si>
    <r>
      <t xml:space="preserve">Diazepam </t>
    </r>
    <r>
      <rPr>
        <b/>
        <vertAlign val="superscript"/>
        <sz val="12"/>
        <rFont val="Arial"/>
        <family val="2"/>
      </rPr>
      <t>3</t>
    </r>
  </si>
  <si>
    <r>
      <t>Temazepam</t>
    </r>
    <r>
      <rPr>
        <b/>
        <vertAlign val="superscript"/>
        <sz val="12"/>
        <rFont val="Arial"/>
        <family val="2"/>
      </rPr>
      <t xml:space="preserve"> 3</t>
    </r>
  </si>
  <si>
    <r>
      <t xml:space="preserve">morphine </t>
    </r>
    <r>
      <rPr>
        <b/>
        <vertAlign val="superscript"/>
        <sz val="12"/>
        <rFont val="Arial"/>
        <family val="2"/>
      </rPr>
      <t>2</t>
    </r>
  </si>
  <si>
    <r>
      <t>Table HB3:  Drug-related deaths by selected drugs involved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and </t>
    </r>
    <r>
      <rPr>
        <b/>
        <sz val="12"/>
        <rFont val="Arial"/>
        <family val="0"/>
      </rPr>
      <t>NHS Board area, 2007</t>
    </r>
  </si>
  <si>
    <r>
      <t xml:space="preserve">Greater Glasgow &amp; Clyde </t>
    </r>
    <r>
      <rPr>
        <vertAlign val="superscript"/>
        <sz val="12"/>
        <rFont val="Arial"/>
        <family val="2"/>
      </rPr>
      <t>1</t>
    </r>
  </si>
  <si>
    <r>
      <t xml:space="preserve">Highland </t>
    </r>
    <r>
      <rPr>
        <vertAlign val="superscript"/>
        <sz val="12"/>
        <rFont val="Arial"/>
        <family val="2"/>
      </rPr>
      <t>1</t>
    </r>
  </si>
  <si>
    <r>
      <t xml:space="preserve">Argyll &amp; Clyde </t>
    </r>
    <r>
      <rPr>
        <vertAlign val="superscript"/>
        <sz val="12"/>
        <rFont val="Arial"/>
        <family val="2"/>
      </rPr>
      <t>2</t>
    </r>
  </si>
  <si>
    <r>
      <t xml:space="preserve">Greater Glasgow </t>
    </r>
    <r>
      <rPr>
        <vertAlign val="superscript"/>
        <sz val="12"/>
        <rFont val="Arial"/>
        <family val="2"/>
      </rPr>
      <t>2</t>
    </r>
  </si>
  <si>
    <r>
      <t xml:space="preserve">Highland </t>
    </r>
    <r>
      <rPr>
        <vertAlign val="superscript"/>
        <sz val="12"/>
        <rFont val="Arial"/>
        <family val="2"/>
      </rPr>
      <t>2</t>
    </r>
  </si>
  <si>
    <r>
      <t>Table 4:  Drug-related deaths by sex and age</t>
    </r>
    <r>
      <rPr>
        <b/>
        <sz val="12"/>
        <rFont val="Arial"/>
        <family val="2"/>
      </rPr>
      <t xml:space="preserve">, Scotland, </t>
    </r>
    <r>
      <rPr>
        <b/>
        <sz val="12"/>
        <rFont val="Arial"/>
        <family val="0"/>
      </rPr>
      <t>1996 - 2007</t>
    </r>
  </si>
  <si>
    <r>
      <t>Table 3:  Drug-related deaths by selected drugs involved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, Scotland, </t>
    </r>
    <r>
      <rPr>
        <b/>
        <sz val="12"/>
        <rFont val="Arial"/>
        <family val="0"/>
      </rPr>
      <t>1996 - 2007</t>
    </r>
  </si>
  <si>
    <t xml:space="preserve">Table X:  Drug-related deaths in Scotland - </t>
  </si>
  <si>
    <t xml:space="preserve">                 different definitions, 1996 to 2008</t>
  </si>
  <si>
    <t>related deaths</t>
  </si>
  <si>
    <t>under</t>
  </si>
  <si>
    <t>over</t>
  </si>
  <si>
    <t xml:space="preserve">Likely range of </t>
  </si>
  <si>
    <t>values around</t>
  </si>
  <si>
    <t>5-year average</t>
  </si>
  <si>
    <t>3-year average</t>
  </si>
  <si>
    <t>25 -</t>
  </si>
  <si>
    <t>35 -</t>
  </si>
  <si>
    <t>Drug Related Deaths in Scotland in 2007</t>
  </si>
  <si>
    <t>Tables</t>
  </si>
  <si>
    <t>Contents</t>
  </si>
  <si>
    <t>Table 1</t>
  </si>
  <si>
    <t>Table 2</t>
  </si>
  <si>
    <t>Table 3</t>
  </si>
  <si>
    <t>Table 4</t>
  </si>
  <si>
    <t>Table 5</t>
  </si>
  <si>
    <t>Table HB1</t>
  </si>
  <si>
    <t>Table HB2</t>
  </si>
  <si>
    <t>Table HB3</t>
  </si>
  <si>
    <t>Table C1</t>
  </si>
  <si>
    <t>Table C2</t>
  </si>
  <si>
    <t>Table C3</t>
  </si>
  <si>
    <t>Table X</t>
  </si>
  <si>
    <t>This publication is available on the GROS website:</t>
  </si>
  <si>
    <t>http://www.gro-scotland.gov.uk/statistics/publications-and-data/drug-related-deaths/index.html</t>
  </si>
  <si>
    <t>Drug-related deaths in Scotland, 1996 - 2007</t>
  </si>
  <si>
    <t>Drug-related deaths by cause of death, Scotland, 1996 - 2007</t>
  </si>
  <si>
    <t>Drug-related deaths by selected drugs involved, Scotland, 1996 - 2007</t>
  </si>
  <si>
    <t>Drug-related deaths by sex and age, Scotland, 1996 - 2007</t>
  </si>
  <si>
    <t>Drug-related deaths by sex, age and cause of death, Scotland, 2007</t>
  </si>
  <si>
    <t>Drug-related deaths by NHS Board area, 1996 - 2007</t>
  </si>
  <si>
    <t>Drug-related deaths by cause of death and NHS Board area, 2007</t>
  </si>
  <si>
    <t>Drug-related deaths by selected drugs involved and NHS Board area, 2007</t>
  </si>
  <si>
    <t>Drug-related deaths by Council area, 1996 - 2007</t>
  </si>
  <si>
    <t>Drug-related deaths by cause of death and Council area, 2007</t>
  </si>
  <si>
    <t>Drug-related deaths by selected drugs involved and Council area, 2007</t>
  </si>
  <si>
    <t>Drug-related deaths in Scotland - different definitions, 1996 - 2007</t>
  </si>
  <si>
    <t>1.  Individual deaths often involved more than one of these drugs.  The numbers given are mentions of each drug, and should not be added to give total deaths.</t>
  </si>
  <si>
    <t>Fem-</t>
  </si>
  <si>
    <t>45 &amp;</t>
  </si>
  <si>
    <t>ale</t>
  </si>
  <si>
    <t>1. New NHS Board areas including parts of former Argyll &amp; Clyde.</t>
  </si>
  <si>
    <t>1. Individual deaths often involved more than one of these drugs.  The numbers given are mentions of each drug, and should not be added to give total deaths.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</si>
</sst>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000"/>
    <numFmt numFmtId="173" formatCode="#,##0\ \ \ \ "/>
    <numFmt numFmtId="174" formatCode="0.0"/>
    <numFmt numFmtId="175" formatCode="#,##0\ \ \ \ \ \ \ \ \ \ \ \ \ \ \ \ \ \ "/>
    <numFmt numFmtId="176" formatCode="#,##0\ \ \ \ \ \ \ \ \ \ "/>
    <numFmt numFmtId="177" formatCode="#,##0\ \ \ \ \ \ \ \ "/>
    <numFmt numFmtId="178" formatCode="#,##0\ \ \ \ \ \ \ \ \ \ \ \ \ \ \ "/>
    <numFmt numFmtId="179" formatCode="0.0\ \ \ \ \ \ \ "/>
    <numFmt numFmtId="180" formatCode="0.0\ \ \ \ \ \ \ \ \ \ \ \ \ "/>
    <numFmt numFmtId="181" formatCode="0.0\ \ \ \ \ \ \ \ \ \ \ \ \ \ \ \ \ \ "/>
    <numFmt numFmtId="182" formatCode="0.0\ \ \ \ \ \ \ \ \ \ \ \ "/>
    <numFmt numFmtId="183" formatCode="0\ \ \ \ \ \ \ \ \ \ \ \ "/>
    <numFmt numFmtId="184" formatCode="0\ \ \ \ \ \ \ \ \ \ \ \ \ \ \ "/>
    <numFmt numFmtId="185" formatCode="00"/>
    <numFmt numFmtId="186" formatCode="0###"/>
    <numFmt numFmtId="187" formatCode="0\ \ "/>
    <numFmt numFmtId="188" formatCode="0\ \ \ \ \ "/>
    <numFmt numFmtId="189" formatCode="0\ \ \ \ \ \ \ "/>
    <numFmt numFmtId="190" formatCode="0\ \ \ "/>
    <numFmt numFmtId="191" formatCode="0\ \ \ \ "/>
    <numFmt numFmtId="192" formatCode="0\ \ \ \ \ \ \ \ "/>
    <numFmt numFmtId="193" formatCode="0\ \ \ \ \ \ \ \ \ \ \ \ \ \ \ \ \ \ \ "/>
    <numFmt numFmtId="194" formatCode="0\ \ \ \ \ \ \ \ \ \ \ "/>
    <numFmt numFmtId="195" formatCode="@\ \ \ \ \ \ \ \ \ \ \ "/>
    <numFmt numFmtId="196" formatCode="@\ \ \ \ \ \ \ \ \ \ \ \ \ \ \ \ \ \ "/>
    <numFmt numFmtId="197" formatCode="#,##0\ \ \ \ \ \ \ \ \ \ \ \ "/>
    <numFmt numFmtId="198" formatCode="###0\ \ \ \ \ \ \ \ \ \ \ \ "/>
    <numFmt numFmtId="199" formatCode="#,##0\ \ \ \ \ \ \ \ \ "/>
    <numFmt numFmtId="200" formatCode="0\ \ \ \ \ \ \ \ \ \ 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###0\ \ \ \ \ \ \ \ \ "/>
    <numFmt numFmtId="207" formatCode="###0\ \ \ \ \ \ \ "/>
    <numFmt numFmtId="208" formatCode="#,##0\ \ \ \ \ "/>
    <numFmt numFmtId="209" formatCode="[&lt;=0]\-;[&gt;0]###\ ###\ ##0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13">
    <font>
      <sz val="8"/>
      <name val="Arial"/>
      <family val="2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10"/>
      <name val="Arial"/>
      <family val="0"/>
    </font>
    <font>
      <sz val="10"/>
      <name val="MS Sans Serif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u val="single"/>
      <sz val="12"/>
      <color indexed="12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22" applyFont="1">
      <alignment/>
      <protection/>
    </xf>
    <xf numFmtId="0" fontId="4" fillId="0" borderId="0" xfId="22" applyFont="1">
      <alignment/>
      <protection/>
    </xf>
    <xf numFmtId="1" fontId="4" fillId="0" borderId="0" xfId="22" applyNumberFormat="1" applyFont="1">
      <alignment/>
      <protection/>
    </xf>
    <xf numFmtId="0" fontId="4" fillId="0" borderId="0" xfId="0" applyFont="1" applyAlignment="1">
      <alignment/>
    </xf>
    <xf numFmtId="0" fontId="1" fillId="0" borderId="0" xfId="23" applyFont="1">
      <alignment/>
      <protection/>
    </xf>
    <xf numFmtId="0" fontId="1" fillId="0" borderId="0" xfId="23" applyFont="1" applyAlignment="1">
      <alignment vertical="center"/>
      <protection/>
    </xf>
    <xf numFmtId="0" fontId="2" fillId="0" borderId="0" xfId="23" applyFont="1">
      <alignment/>
      <protection/>
    </xf>
    <xf numFmtId="1" fontId="1" fillId="0" borderId="0" xfId="22" applyNumberFormat="1" applyFont="1">
      <alignment/>
      <protection/>
    </xf>
    <xf numFmtId="1" fontId="1" fillId="0" borderId="0" xfId="23" applyNumberFormat="1" applyFont="1" applyAlignment="1">
      <alignment vertical="center"/>
      <protection/>
    </xf>
    <xf numFmtId="1" fontId="1" fillId="0" borderId="1" xfId="23" applyNumberFormat="1" applyFont="1" applyBorder="1" applyAlignment="1">
      <alignment vertical="center"/>
      <protection/>
    </xf>
    <xf numFmtId="0" fontId="1" fillId="0" borderId="1" xfId="22" applyFont="1" applyBorder="1">
      <alignment/>
      <protection/>
    </xf>
    <xf numFmtId="0" fontId="4" fillId="0" borderId="1" xfId="0" applyFont="1" applyBorder="1" applyAlignment="1">
      <alignment/>
    </xf>
    <xf numFmtId="0" fontId="1" fillId="0" borderId="2" xfId="23" applyFont="1" applyBorder="1" applyAlignment="1">
      <alignment horizontal="center"/>
      <protection/>
    </xf>
    <xf numFmtId="0" fontId="1" fillId="0" borderId="2" xfId="23" applyFont="1" applyBorder="1" applyAlignment="1">
      <alignment horizontal="centerContinuous"/>
      <protection/>
    </xf>
    <xf numFmtId="0" fontId="1" fillId="0" borderId="0" xfId="23" applyFont="1" applyBorder="1" applyAlignment="1">
      <alignment horizontal="center"/>
      <protection/>
    </xf>
    <xf numFmtId="0" fontId="1" fillId="0" borderId="0" xfId="23" applyFont="1" applyAlignment="1">
      <alignment horizontal="center"/>
      <protection/>
    </xf>
    <xf numFmtId="1" fontId="1" fillId="0" borderId="0" xfId="22" applyNumberFormat="1" applyFont="1" applyAlignment="1">
      <alignment horizontal="center"/>
      <protection/>
    </xf>
    <xf numFmtId="1" fontId="1" fillId="0" borderId="0" xfId="22" applyNumberFormat="1" applyFont="1" applyAlignment="1">
      <alignment horizontal="center" wrapText="1"/>
      <protection/>
    </xf>
    <xf numFmtId="0" fontId="1" fillId="0" borderId="3" xfId="23" applyFont="1" applyBorder="1">
      <alignment/>
      <protection/>
    </xf>
    <xf numFmtId="0" fontId="1" fillId="0" borderId="3" xfId="23" applyFont="1" applyBorder="1" applyAlignment="1">
      <alignment horizontal="center"/>
      <protection/>
    </xf>
    <xf numFmtId="1" fontId="1" fillId="0" borderId="3" xfId="23" applyNumberFormat="1" applyFont="1" applyBorder="1" applyAlignment="1">
      <alignment horizontal="center"/>
      <protection/>
    </xf>
    <xf numFmtId="0" fontId="1" fillId="0" borderId="0" xfId="23" applyFont="1" applyBorder="1">
      <alignment/>
      <protection/>
    </xf>
    <xf numFmtId="0" fontId="4" fillId="0" borderId="0" xfId="23" applyFont="1" applyBorder="1" applyAlignment="1">
      <alignment horizontal="center"/>
      <protection/>
    </xf>
    <xf numFmtId="199" fontId="4" fillId="0" borderId="0" xfId="23" applyNumberFormat="1" applyFont="1" applyAlignment="1" quotePrefix="1">
      <alignment horizontal="right"/>
      <protection/>
    </xf>
    <xf numFmtId="0" fontId="10" fillId="0" borderId="1" xfId="23" applyFont="1" applyBorder="1">
      <alignment/>
      <protection/>
    </xf>
    <xf numFmtId="0" fontId="4" fillId="0" borderId="1" xfId="23" applyFont="1" applyBorder="1">
      <alignment/>
      <protection/>
    </xf>
    <xf numFmtId="1" fontId="4" fillId="0" borderId="1" xfId="23" applyNumberFormat="1" applyFont="1" applyBorder="1">
      <alignment/>
      <protection/>
    </xf>
    <xf numFmtId="0" fontId="10" fillId="0" borderId="0" xfId="23" applyFont="1">
      <alignment/>
      <protection/>
    </xf>
    <xf numFmtId="0" fontId="4" fillId="0" borderId="0" xfId="23" applyFont="1">
      <alignment/>
      <protection/>
    </xf>
    <xf numFmtId="0" fontId="1" fillId="0" borderId="1" xfId="23" applyFont="1" applyBorder="1" applyAlignment="1">
      <alignment vertical="center"/>
      <protection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99" fontId="4" fillId="0" borderId="0" xfId="23" applyNumberFormat="1" applyFont="1" applyAlignment="1" quotePrefix="1">
      <alignment horizontal="center"/>
      <protection/>
    </xf>
    <xf numFmtId="199" fontId="4" fillId="0" borderId="0" xfId="23" applyNumberFormat="1" applyFont="1" applyFill="1" applyAlignment="1" quotePrefix="1">
      <alignment horizontal="center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22" applyFont="1" applyAlignment="1">
      <alignment horizontal="center"/>
      <protection/>
    </xf>
    <xf numFmtId="0" fontId="3" fillId="0" borderId="0" xfId="22" applyFont="1">
      <alignment/>
      <protection/>
    </xf>
    <xf numFmtId="0" fontId="4" fillId="0" borderId="0" xfId="21" applyFont="1">
      <alignment/>
      <protection/>
    </xf>
    <xf numFmtId="0" fontId="4" fillId="0" borderId="0" xfId="21" applyFont="1">
      <alignment/>
      <protection/>
    </xf>
    <xf numFmtId="0" fontId="1" fillId="0" borderId="0" xfId="23" applyFont="1" applyAlignment="1">
      <alignment horizontal="center"/>
      <protection/>
    </xf>
    <xf numFmtId="1" fontId="1" fillId="0" borderId="0" xfId="22" applyNumberFormat="1" applyFont="1" applyAlignment="1">
      <alignment horizontal="center"/>
      <protection/>
    </xf>
    <xf numFmtId="0" fontId="1" fillId="0" borderId="0" xfId="23" applyFont="1" applyBorder="1">
      <alignment/>
      <protection/>
    </xf>
    <xf numFmtId="0" fontId="1" fillId="0" borderId="0" xfId="22" applyFont="1">
      <alignment/>
      <protection/>
    </xf>
    <xf numFmtId="0" fontId="4" fillId="0" borderId="0" xfId="22" applyFont="1" applyFill="1">
      <alignment/>
      <protection/>
    </xf>
    <xf numFmtId="0" fontId="4" fillId="0" borderId="0" xfId="22" applyFont="1" applyBorder="1">
      <alignment/>
      <protection/>
    </xf>
    <xf numFmtId="0" fontId="4" fillId="0" borderId="4" xfId="0" applyFont="1" applyBorder="1" applyAlignment="1">
      <alignment/>
    </xf>
    <xf numFmtId="199" fontId="4" fillId="0" borderId="4" xfId="22" applyNumberFormat="1" applyFont="1" applyFill="1" applyBorder="1">
      <alignment/>
      <protection/>
    </xf>
    <xf numFmtId="0" fontId="4" fillId="0" borderId="0" xfId="23" applyFont="1" applyAlignment="1">
      <alignment horizontal="left"/>
      <protection/>
    </xf>
    <xf numFmtId="199" fontId="4" fillId="0" borderId="0" xfId="22" applyNumberFormat="1" applyFont="1">
      <alignment/>
      <protection/>
    </xf>
    <xf numFmtId="199" fontId="1" fillId="0" borderId="0" xfId="23" applyNumberFormat="1" applyFont="1" applyFill="1" applyAlignment="1" quotePrefix="1">
      <alignment horizontal="right"/>
      <protection/>
    </xf>
    <xf numFmtId="199" fontId="4" fillId="0" borderId="0" xfId="23" applyNumberFormat="1" applyFont="1" applyFill="1" applyAlignment="1" quotePrefix="1">
      <alignment horizontal="right"/>
      <protection/>
    </xf>
    <xf numFmtId="175" fontId="4" fillId="0" borderId="0" xfId="23" applyNumberFormat="1" applyFont="1" applyAlignment="1">
      <alignment/>
      <protection/>
    </xf>
    <xf numFmtId="177" fontId="4" fillId="0" borderId="0" xfId="23" applyNumberFormat="1" applyFont="1" applyAlignment="1" quotePrefix="1">
      <alignment horizontal="right"/>
      <protection/>
    </xf>
    <xf numFmtId="177" fontId="4" fillId="0" borderId="0" xfId="23" applyNumberFormat="1" applyFont="1" applyAlignment="1">
      <alignment/>
      <protection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/>
    </xf>
    <xf numFmtId="208" fontId="1" fillId="0" borderId="3" xfId="23" applyNumberFormat="1" applyFont="1" applyBorder="1" applyAlignment="1" quotePrefix="1">
      <alignment horizontal="right"/>
      <protection/>
    </xf>
    <xf numFmtId="208" fontId="4" fillId="0" borderId="0" xfId="0" applyNumberFormat="1" applyFont="1" applyAlignment="1">
      <alignment/>
    </xf>
    <xf numFmtId="208" fontId="1" fillId="0" borderId="0" xfId="0" applyNumberFormat="1" applyFont="1" applyAlignment="1">
      <alignment/>
    </xf>
    <xf numFmtId="3" fontId="1" fillId="0" borderId="0" xfId="23" applyNumberFormat="1" applyFont="1" applyBorder="1" applyAlignment="1" quotePrefix="1">
      <alignment horizontal="right"/>
      <protection/>
    </xf>
    <xf numFmtId="2" fontId="1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208" fontId="4" fillId="0" borderId="0" xfId="23" applyNumberFormat="1" applyFont="1" applyBorder="1" applyAlignment="1" quotePrefix="1">
      <alignment horizontal="right"/>
      <protection/>
    </xf>
    <xf numFmtId="3" fontId="4" fillId="0" borderId="0" xfId="23" applyNumberFormat="1" applyFont="1" applyBorder="1" applyAlignment="1" quotePrefix="1">
      <alignment horizontal="right"/>
      <protection/>
    </xf>
    <xf numFmtId="2" fontId="4" fillId="0" borderId="0" xfId="0" applyNumberFormat="1" applyFont="1" applyAlignment="1">
      <alignment horizontal="center"/>
    </xf>
    <xf numFmtId="208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208" fontId="4" fillId="0" borderId="4" xfId="23" applyNumberFormat="1" applyFont="1" applyBorder="1" applyAlignment="1" quotePrefix="1">
      <alignment horizontal="right"/>
      <protection/>
    </xf>
    <xf numFmtId="208" fontId="4" fillId="0" borderId="4" xfId="23" applyNumberFormat="1" applyFont="1" applyFill="1" applyBorder="1" applyAlignment="1" quotePrefix="1">
      <alignment horizontal="right"/>
      <protection/>
    </xf>
    <xf numFmtId="208" fontId="4" fillId="0" borderId="4" xfId="0" applyNumberFormat="1" applyFont="1" applyBorder="1" applyAlignment="1">
      <alignment/>
    </xf>
    <xf numFmtId="3" fontId="4" fillId="0" borderId="4" xfId="23" applyNumberFormat="1" applyFont="1" applyBorder="1" applyAlignment="1" quotePrefix="1">
      <alignment horizontal="right"/>
      <protection/>
    </xf>
    <xf numFmtId="2" fontId="4" fillId="0" borderId="4" xfId="0" applyNumberFormat="1" applyFont="1" applyBorder="1" applyAlignment="1">
      <alignment horizontal="center"/>
    </xf>
    <xf numFmtId="0" fontId="4" fillId="0" borderId="1" xfId="23" applyFont="1" applyBorder="1" applyAlignment="1">
      <alignment horizontal="left"/>
      <protection/>
    </xf>
    <xf numFmtId="175" fontId="4" fillId="0" borderId="1" xfId="23" applyNumberFormat="1" applyFont="1" applyBorder="1" applyAlignment="1">
      <alignment/>
      <protection/>
    </xf>
    <xf numFmtId="177" fontId="4" fillId="0" borderId="1" xfId="23" applyNumberFormat="1" applyFont="1" applyBorder="1" applyAlignment="1">
      <alignment/>
      <protection/>
    </xf>
    <xf numFmtId="194" fontId="4" fillId="0" borderId="0" xfId="21" applyNumberFormat="1" applyFont="1">
      <alignment/>
      <protection/>
    </xf>
    <xf numFmtId="199" fontId="4" fillId="0" borderId="0" xfId="23" applyNumberFormat="1" applyFont="1" applyAlignment="1" quotePrefix="1">
      <alignment horizontal="right"/>
      <protection/>
    </xf>
    <xf numFmtId="197" fontId="1" fillId="0" borderId="0" xfId="22" applyNumberFormat="1" applyFont="1">
      <alignment/>
      <protection/>
    </xf>
    <xf numFmtId="0" fontId="4" fillId="0" borderId="1" xfId="23" applyFont="1" applyBorder="1" applyAlignment="1">
      <alignment horizontal="center"/>
      <protection/>
    </xf>
    <xf numFmtId="0" fontId="4" fillId="0" borderId="0" xfId="23" applyFont="1" applyFill="1" applyAlignment="1">
      <alignment horizontal="center"/>
      <protection/>
    </xf>
    <xf numFmtId="0" fontId="4" fillId="0" borderId="0" xfId="23" applyFont="1" applyAlignment="1">
      <alignment horizontal="center"/>
      <protection/>
    </xf>
    <xf numFmtId="208" fontId="4" fillId="0" borderId="0" xfId="23" applyNumberFormat="1" applyFont="1" applyFill="1" applyBorder="1" applyAlignment="1">
      <alignment horizontal="right"/>
      <protection/>
    </xf>
    <xf numFmtId="3" fontId="4" fillId="0" borderId="0" xfId="24" applyNumberFormat="1" applyFont="1" applyFill="1">
      <alignment/>
      <protection/>
    </xf>
    <xf numFmtId="208" fontId="4" fillId="0" borderId="0" xfId="22" applyNumberFormat="1" applyFont="1">
      <alignment/>
      <protection/>
    </xf>
    <xf numFmtId="3" fontId="4" fillId="0" borderId="0" xfId="0" applyNumberFormat="1" applyFont="1" applyAlignment="1">
      <alignment/>
    </xf>
    <xf numFmtId="0" fontId="4" fillId="0" borderId="0" xfId="0" applyFont="1" applyAlignment="1" quotePrefix="1">
      <alignment horizontal="center"/>
    </xf>
    <xf numFmtId="0" fontId="1" fillId="0" borderId="2" xfId="23" applyFont="1" applyBorder="1">
      <alignment/>
      <protection/>
    </xf>
    <xf numFmtId="0" fontId="1" fillId="0" borderId="0" xfId="23" applyFont="1" applyAlignment="1">
      <alignment horizontal="left"/>
      <protection/>
    </xf>
    <xf numFmtId="0" fontId="4" fillId="0" borderId="0" xfId="22" applyFont="1">
      <alignment/>
      <protection/>
    </xf>
    <xf numFmtId="0" fontId="4" fillId="0" borderId="0" xfId="23" applyFont="1" applyAlignment="1">
      <alignment horizontal="left"/>
      <protection/>
    </xf>
    <xf numFmtId="0" fontId="12" fillId="0" borderId="0" xfId="22" applyFont="1">
      <alignment/>
      <protection/>
    </xf>
    <xf numFmtId="0" fontId="4" fillId="0" borderId="1" xfId="22" applyFont="1" applyBorder="1">
      <alignment/>
      <protection/>
    </xf>
    <xf numFmtId="0" fontId="4" fillId="0" borderId="1" xfId="22" applyFont="1" applyFill="1" applyBorder="1">
      <alignment/>
      <protection/>
    </xf>
    <xf numFmtId="0" fontId="1" fillId="0" borderId="0" xfId="23" applyFont="1" applyBorder="1" applyAlignment="1">
      <alignment horizontal="centerContinuous"/>
      <protection/>
    </xf>
    <xf numFmtId="0" fontId="4" fillId="0" borderId="1" xfId="23" applyFont="1" applyBorder="1" applyAlignment="1">
      <alignment/>
      <protection/>
    </xf>
    <xf numFmtId="0" fontId="5" fillId="0" borderId="0" xfId="23" applyFont="1" applyAlignment="1">
      <alignment horizontal="left"/>
      <protection/>
    </xf>
    <xf numFmtId="1" fontId="1" fillId="0" borderId="0" xfId="0" applyNumberFormat="1" applyFont="1" applyAlignment="1">
      <alignment/>
    </xf>
    <xf numFmtId="1" fontId="4" fillId="0" borderId="0" xfId="23" applyNumberFormat="1" applyFont="1" applyFill="1" applyBorder="1" applyAlignment="1">
      <alignment horizontal="right"/>
      <protection/>
    </xf>
    <xf numFmtId="1" fontId="1" fillId="0" borderId="0" xfId="0" applyNumberFormat="1" applyFont="1" applyAlignment="1">
      <alignment vertical="top"/>
    </xf>
    <xf numFmtId="0" fontId="5" fillId="0" borderId="0" xfId="23" applyFont="1" applyFill="1" applyAlignment="1">
      <alignment horizontal="left"/>
      <protection/>
    </xf>
    <xf numFmtId="1" fontId="1" fillId="0" borderId="0" xfId="23" applyNumberFormat="1" applyFont="1" applyBorder="1" applyAlignment="1" quotePrefix="1">
      <alignment horizontal="right" vertical="top"/>
      <protection/>
    </xf>
    <xf numFmtId="1" fontId="1" fillId="0" borderId="0" xfId="23" applyNumberFormat="1" applyFont="1" applyBorder="1" applyAlignment="1" quotePrefix="1">
      <alignment horizontal="right"/>
      <protection/>
    </xf>
    <xf numFmtId="1" fontId="4" fillId="0" borderId="0" xfId="23" applyNumberFormat="1" applyFont="1" applyBorder="1" applyAlignment="1" quotePrefix="1">
      <alignment horizontal="right"/>
      <protection/>
    </xf>
    <xf numFmtId="1" fontId="4" fillId="0" borderId="0" xfId="23" applyNumberFormat="1" applyFont="1" applyBorder="1" applyAlignment="1">
      <alignment horizontal="right" indent="3"/>
      <protection/>
    </xf>
    <xf numFmtId="1" fontId="4" fillId="0" borderId="0" xfId="23" applyNumberFormat="1" applyFont="1" applyAlignment="1" quotePrefix="1">
      <alignment horizontal="right" indent="3"/>
      <protection/>
    </xf>
    <xf numFmtId="1" fontId="4" fillId="0" borderId="0" xfId="23" applyNumberFormat="1" applyFont="1" applyFill="1" applyAlignment="1" quotePrefix="1">
      <alignment horizontal="right" indent="3"/>
      <protection/>
    </xf>
    <xf numFmtId="1" fontId="4" fillId="0" borderId="0" xfId="23" applyNumberFormat="1" applyFont="1" applyFill="1" applyAlignment="1" quotePrefix="1">
      <alignment horizontal="right" indent="3"/>
      <protection/>
    </xf>
    <xf numFmtId="1" fontId="4" fillId="0" borderId="0" xfId="23" applyNumberFormat="1" applyFont="1" applyBorder="1" applyAlignment="1">
      <alignment horizontal="right" indent="1"/>
      <protection/>
    </xf>
    <xf numFmtId="1" fontId="4" fillId="0" borderId="0" xfId="23" applyNumberFormat="1" applyFont="1" applyBorder="1" applyAlignment="1">
      <alignment horizontal="right" wrapText="1" indent="1"/>
      <protection/>
    </xf>
    <xf numFmtId="1" fontId="4" fillId="0" borderId="0" xfId="23" applyNumberFormat="1" applyFont="1" applyAlignment="1">
      <alignment horizontal="right" indent="1"/>
      <protection/>
    </xf>
    <xf numFmtId="1" fontId="2" fillId="0" borderId="0" xfId="23" applyNumberFormat="1" applyFont="1" applyAlignment="1" quotePrefix="1">
      <alignment horizontal="right" indent="1"/>
      <protection/>
    </xf>
    <xf numFmtId="1" fontId="4" fillId="0" borderId="0" xfId="23" applyNumberFormat="1" applyFont="1" applyAlignment="1" quotePrefix="1">
      <alignment horizontal="right" indent="1"/>
      <protection/>
    </xf>
    <xf numFmtId="1" fontId="4" fillId="0" borderId="0" xfId="23" applyNumberFormat="1" applyFont="1" applyFill="1" applyAlignment="1">
      <alignment horizontal="right" indent="1"/>
      <protection/>
    </xf>
    <xf numFmtId="1" fontId="4" fillId="0" borderId="0" xfId="23" applyNumberFormat="1" applyFont="1" applyFill="1" applyAlignment="1" quotePrefix="1">
      <alignment horizontal="right" indent="1"/>
      <protection/>
    </xf>
    <xf numFmtId="1" fontId="4" fillId="0" borderId="0" xfId="23" applyNumberFormat="1" applyFont="1" applyAlignment="1" quotePrefix="1">
      <alignment horizontal="right" indent="1"/>
      <protection/>
    </xf>
    <xf numFmtId="1" fontId="1" fillId="0" borderId="0" xfId="23" applyNumberFormat="1" applyFont="1" applyFill="1" applyAlignment="1" quotePrefix="1">
      <alignment horizontal="right" indent="3"/>
      <protection/>
    </xf>
    <xf numFmtId="1" fontId="1" fillId="0" borderId="0" xfId="23" applyNumberFormat="1" applyFont="1" applyAlignment="1" quotePrefix="1">
      <alignment horizontal="right" indent="3"/>
      <protection/>
    </xf>
    <xf numFmtId="1" fontId="4" fillId="0" borderId="0" xfId="23" applyNumberFormat="1" applyFont="1" applyAlignment="1" quotePrefix="1">
      <alignment horizontal="right" indent="3"/>
      <protection/>
    </xf>
    <xf numFmtId="1" fontId="4" fillId="0" borderId="0" xfId="22" applyNumberFormat="1" applyFont="1" applyFill="1" applyAlignment="1">
      <alignment horizontal="right" indent="3"/>
      <protection/>
    </xf>
    <xf numFmtId="1" fontId="1" fillId="0" borderId="0" xfId="22" applyNumberFormat="1" applyFont="1" applyFill="1" applyAlignment="1">
      <alignment horizontal="right" indent="2"/>
      <protection/>
    </xf>
    <xf numFmtId="1" fontId="4" fillId="0" borderId="0" xfId="22" applyNumberFormat="1" applyFont="1" applyFill="1" applyAlignment="1">
      <alignment horizontal="right" indent="2"/>
      <protection/>
    </xf>
    <xf numFmtId="1" fontId="4" fillId="0" borderId="0" xfId="23" applyNumberFormat="1" applyFont="1" applyAlignment="1" quotePrefix="1">
      <alignment horizontal="right" indent="2"/>
      <protection/>
    </xf>
    <xf numFmtId="0" fontId="4" fillId="0" borderId="0" xfId="23" applyFont="1" applyBorder="1" applyAlignment="1">
      <alignment horizontal="right" wrapText="1"/>
      <protection/>
    </xf>
    <xf numFmtId="1" fontId="4" fillId="0" borderId="0" xfId="23" applyNumberFormat="1" applyFont="1" applyBorder="1" applyAlignment="1">
      <alignment horizontal="right" indent="2"/>
      <protection/>
    </xf>
    <xf numFmtId="0" fontId="5" fillId="0" borderId="3" xfId="23" applyFont="1" applyBorder="1" applyAlignment="1">
      <alignment horizontal="center"/>
      <protection/>
    </xf>
    <xf numFmtId="1" fontId="5" fillId="0" borderId="3" xfId="23" applyNumberFormat="1" applyFont="1" applyBorder="1" applyAlignment="1">
      <alignment horizontal="center"/>
      <protection/>
    </xf>
    <xf numFmtId="1" fontId="4" fillId="0" borderId="0" xfId="23" applyNumberFormat="1" applyFont="1" applyAlignment="1">
      <alignment horizontal="right" indent="2"/>
      <protection/>
    </xf>
    <xf numFmtId="1" fontId="4" fillId="0" borderId="0" xfId="23" applyNumberFormat="1" applyFont="1" applyBorder="1" applyAlignment="1">
      <alignment horizontal="right" indent="2"/>
      <protection/>
    </xf>
    <xf numFmtId="0" fontId="1" fillId="0" borderId="0" xfId="0" applyFont="1" applyAlignment="1">
      <alignment horizontal="center" wrapText="1"/>
    </xf>
    <xf numFmtId="0" fontId="9" fillId="0" borderId="0" xfId="20" applyFont="1" applyAlignment="1">
      <alignment/>
    </xf>
    <xf numFmtId="0" fontId="1" fillId="0" borderId="2" xfId="23" applyFont="1" applyBorder="1" applyAlignment="1">
      <alignment horizontal="center"/>
      <protection/>
    </xf>
    <xf numFmtId="0" fontId="0" fillId="0" borderId="2" xfId="0" applyBorder="1" applyAlignment="1">
      <alignment horizontal="center"/>
    </xf>
    <xf numFmtId="1" fontId="1" fillId="0" borderId="1" xfId="22" applyNumberFormat="1" applyFont="1" applyBorder="1" applyAlignment="1">
      <alignment horizontal="center"/>
      <protection/>
    </xf>
    <xf numFmtId="0" fontId="0" fillId="0" borderId="1" xfId="0" applyBorder="1" applyAlignment="1">
      <alignment horizontal="center"/>
    </xf>
    <xf numFmtId="0" fontId="1" fillId="0" borderId="0" xfId="23" applyFont="1" applyBorder="1" applyAlignment="1">
      <alignment horizontal="center"/>
      <protection/>
    </xf>
    <xf numFmtId="0" fontId="1" fillId="0" borderId="1" xfId="23" applyFont="1" applyBorder="1" applyAlignment="1">
      <alignment horizontal="center"/>
      <protection/>
    </xf>
    <xf numFmtId="0" fontId="1" fillId="0" borderId="5" xfId="23" applyFont="1" applyBorder="1" applyAlignment="1">
      <alignment horizontal="center"/>
      <protection/>
    </xf>
    <xf numFmtId="0" fontId="5" fillId="0" borderId="2" xfId="23" applyFont="1" applyBorder="1" applyAlignment="1">
      <alignment wrapText="1"/>
      <protection/>
    </xf>
    <xf numFmtId="0" fontId="0" fillId="0" borderId="2" xfId="0" applyBorder="1" applyAlignment="1">
      <alignment wrapText="1"/>
    </xf>
    <xf numFmtId="0" fontId="1" fillId="0" borderId="6" xfId="23" applyFont="1" applyBorder="1" applyAlignment="1">
      <alignment horizontal="right"/>
      <protection/>
    </xf>
    <xf numFmtId="0" fontId="1" fillId="0" borderId="6" xfId="23" applyFont="1" applyBorder="1" applyAlignment="1">
      <alignment horizontal="centerContinuous"/>
      <protection/>
    </xf>
    <xf numFmtId="0" fontId="1" fillId="0" borderId="6" xfId="23" applyFont="1" applyBorder="1" applyAlignment="1">
      <alignment horizontal="center"/>
      <protection/>
    </xf>
    <xf numFmtId="188" fontId="1" fillId="0" borderId="2" xfId="23" applyNumberFormat="1" applyFont="1" applyBorder="1" applyAlignment="1" quotePrefix="1">
      <alignment horizontal="right"/>
      <protection/>
    </xf>
    <xf numFmtId="188" fontId="1" fillId="0" borderId="6" xfId="23" applyNumberFormat="1" applyFont="1" applyBorder="1" applyAlignment="1">
      <alignment horizontal="left"/>
      <protection/>
    </xf>
    <xf numFmtId="188" fontId="1" fillId="0" borderId="6" xfId="23" applyNumberFormat="1" applyFont="1" applyBorder="1" applyAlignment="1" quotePrefix="1">
      <alignment horizontal="right"/>
      <protection/>
    </xf>
    <xf numFmtId="188" fontId="1" fillId="0" borderId="2" xfId="23" applyNumberFormat="1" applyFont="1" applyBorder="1" applyAlignment="1" quotePrefix="1">
      <alignment horizontal="left"/>
      <protection/>
    </xf>
    <xf numFmtId="0" fontId="4" fillId="0" borderId="0" xfId="0" applyFont="1" applyAlignment="1" quotePrefix="1">
      <alignment horizontal="right"/>
    </xf>
    <xf numFmtId="0" fontId="5" fillId="0" borderId="0" xfId="22" applyFont="1">
      <alignment/>
      <protection/>
    </xf>
    <xf numFmtId="0" fontId="1" fillId="0" borderId="2" xfId="23" applyFont="1" applyBorder="1" applyAlignment="1">
      <alignment horizontal="center"/>
      <protection/>
    </xf>
    <xf numFmtId="0" fontId="1" fillId="0" borderId="2" xfId="22" applyFont="1" applyBorder="1" applyAlignment="1">
      <alignment horizontal="center"/>
      <protection/>
    </xf>
    <xf numFmtId="1" fontId="1" fillId="0" borderId="2" xfId="22" applyNumberFormat="1" applyFont="1" applyBorder="1" applyAlignment="1">
      <alignment horizontal="center"/>
      <protection/>
    </xf>
    <xf numFmtId="0" fontId="1" fillId="0" borderId="2" xfId="0" applyFont="1" applyBorder="1" applyAlignment="1">
      <alignment horizontal="center"/>
    </xf>
    <xf numFmtId="188" fontId="1" fillId="0" borderId="2" xfId="23" applyNumberFormat="1" applyFont="1" applyBorder="1" applyAlignment="1">
      <alignment horizontal="right"/>
      <protection/>
    </xf>
    <xf numFmtId="0" fontId="5" fillId="0" borderId="0" xfId="23" applyFont="1" applyBorder="1" applyAlignment="1">
      <alignment horizontal="center"/>
      <protection/>
    </xf>
    <xf numFmtId="1" fontId="5" fillId="0" borderId="0" xfId="23" applyNumberFormat="1" applyFont="1" applyBorder="1" applyAlignment="1">
      <alignment horizontal="center"/>
      <protection/>
    </xf>
    <xf numFmtId="0" fontId="1" fillId="0" borderId="7" xfId="23" applyFont="1" applyBorder="1">
      <alignment/>
      <protection/>
    </xf>
    <xf numFmtId="1" fontId="1" fillId="0" borderId="7" xfId="23" applyNumberFormat="1" applyFont="1" applyFill="1" applyBorder="1" applyAlignment="1" quotePrefix="1">
      <alignment horizontal="right" indent="3"/>
      <protection/>
    </xf>
    <xf numFmtId="1" fontId="1" fillId="0" borderId="2" xfId="22" applyNumberFormat="1" applyFont="1" applyBorder="1" applyAlignment="1">
      <alignment horizontal="right"/>
      <protection/>
    </xf>
    <xf numFmtId="0" fontId="5" fillId="0" borderId="8" xfId="23" applyFont="1" applyBorder="1" applyAlignment="1">
      <alignment wrapText="1"/>
      <protection/>
    </xf>
    <xf numFmtId="0" fontId="0" fillId="0" borderId="8" xfId="0" applyBorder="1" applyAlignment="1">
      <alignment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nnex b" xfId="21"/>
    <cellStyle name="Normal_Sheet1_1" xfId="22"/>
    <cellStyle name="Normal_shhdtab" xfId="23"/>
    <cellStyle name="Normal_TABLE4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17.66015625" style="0" customWidth="1"/>
  </cols>
  <sheetData>
    <row r="1" ht="15.75">
      <c r="A1" s="57" t="s">
        <v>144</v>
      </c>
    </row>
    <row r="2" ht="15.75">
      <c r="A2" s="57" t="s">
        <v>145</v>
      </c>
    </row>
    <row r="4" ht="15.75">
      <c r="A4" s="57" t="s">
        <v>146</v>
      </c>
    </row>
    <row r="5" spans="1:2" ht="15">
      <c r="A5" s="4" t="s">
        <v>147</v>
      </c>
      <c r="B5" s="135" t="s">
        <v>161</v>
      </c>
    </row>
    <row r="6" spans="1:2" ht="15">
      <c r="A6" s="4" t="s">
        <v>148</v>
      </c>
      <c r="B6" s="135" t="s">
        <v>162</v>
      </c>
    </row>
    <row r="7" spans="1:2" ht="15">
      <c r="A7" s="4" t="s">
        <v>149</v>
      </c>
      <c r="B7" s="135" t="s">
        <v>163</v>
      </c>
    </row>
    <row r="8" spans="1:2" ht="15">
      <c r="A8" s="4" t="s">
        <v>150</v>
      </c>
      <c r="B8" s="135" t="s">
        <v>164</v>
      </c>
    </row>
    <row r="9" spans="1:2" ht="15">
      <c r="A9" s="4" t="s">
        <v>151</v>
      </c>
      <c r="B9" s="135" t="s">
        <v>165</v>
      </c>
    </row>
    <row r="10" spans="1:2" ht="15">
      <c r="A10" s="4" t="s">
        <v>152</v>
      </c>
      <c r="B10" s="135" t="s">
        <v>166</v>
      </c>
    </row>
    <row r="11" spans="1:2" ht="15">
      <c r="A11" s="4" t="s">
        <v>153</v>
      </c>
      <c r="B11" s="135" t="s">
        <v>167</v>
      </c>
    </row>
    <row r="12" spans="1:2" ht="15">
      <c r="A12" s="4" t="s">
        <v>154</v>
      </c>
      <c r="B12" s="135" t="s">
        <v>168</v>
      </c>
    </row>
    <row r="13" spans="1:2" ht="15">
      <c r="A13" s="4" t="s">
        <v>155</v>
      </c>
      <c r="B13" s="135" t="s">
        <v>169</v>
      </c>
    </row>
    <row r="14" spans="1:2" ht="15">
      <c r="A14" s="4" t="s">
        <v>156</v>
      </c>
      <c r="B14" s="135" t="s">
        <v>170</v>
      </c>
    </row>
    <row r="15" spans="1:2" ht="15">
      <c r="A15" s="4" t="s">
        <v>157</v>
      </c>
      <c r="B15" s="135" t="s">
        <v>171</v>
      </c>
    </row>
    <row r="16" spans="1:2" ht="15">
      <c r="A16" s="4" t="s">
        <v>158</v>
      </c>
      <c r="B16" s="135" t="s">
        <v>172</v>
      </c>
    </row>
    <row r="18" ht="15">
      <c r="A18" s="4" t="s">
        <v>159</v>
      </c>
    </row>
    <row r="19" ht="15">
      <c r="A19" s="4" t="s">
        <v>160</v>
      </c>
    </row>
  </sheetData>
  <hyperlinks>
    <hyperlink ref="B5" location="'Table 1'!A1" display="Drug-related deaths in Scotland, 1996 - 2007"/>
    <hyperlink ref="B6" location="'Table 2'!A1" display="Drug-related deaths by cause of death, Scotland, 1996 - 2007"/>
    <hyperlink ref="B7" location="'Table 3'!A1" display="Drug-related deaths by selected drugs involved, Scotland, 1996 - 2007"/>
    <hyperlink ref="B8" location="'Table 4'!A1" display="Drug-related deaths by sex and age, Scotland, 1996 - 2007"/>
    <hyperlink ref="B9" location="'Table 5'!A1" display="Drug-related deaths by sex, age and cause of death, Scotland, 2007"/>
    <hyperlink ref="B10" location="'Table HB1'!A1" display="Drug-related deaths by NHS Board area, 1996 - 2007"/>
    <hyperlink ref="B11" location="'Table HB2'!A1" display="Drug-related deaths by cause of death and NHS Board area, 2007"/>
    <hyperlink ref="B12" location="'Table HB3'!A1" display="Drug-related deaths by selected drugs involved and NHS Board area, 2007"/>
    <hyperlink ref="B13" location="'Table C1'!A1" display="Drug-related deaths by Council area, 1996 - 2007"/>
    <hyperlink ref="B14" location="'Table C2'!A1" display="Drug-related deaths by cause of death and Council area, 2007"/>
    <hyperlink ref="B15" location="'Table C3'!A1" display="Drug-related deaths by selected drugs involved and Council area, 2007"/>
    <hyperlink ref="B16" location="'Table X'!A1" display="Drug-related deaths in Scotland - different definitions, 1996 - 2007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workbookViewId="0" topLeftCell="A1">
      <selection activeCell="A1" sqref="A1"/>
    </sheetView>
  </sheetViews>
  <sheetFormatPr defaultColWidth="9.33203125" defaultRowHeight="11.25" customHeight="1"/>
  <cols>
    <col min="1" max="1" width="26.66015625" style="2" customWidth="1"/>
    <col min="2" max="6" width="9.33203125" style="2" bestFit="1" customWidth="1"/>
    <col min="7" max="7" width="9.33203125" style="3" bestFit="1" customWidth="1"/>
    <col min="8" max="13" width="9.33203125" style="2" bestFit="1" customWidth="1"/>
    <col min="14" max="14" width="2.16015625" style="2" customWidth="1"/>
    <col min="15" max="16" width="9.16015625" style="2" customWidth="1"/>
    <col min="17" max="17" width="2.16015625" style="2" customWidth="1"/>
    <col min="18" max="18" width="16.83203125" style="2" customWidth="1"/>
    <col min="19" max="19" width="15.83203125" style="2" customWidth="1"/>
    <col min="20" max="16384" width="9.16015625" style="2" customWidth="1"/>
  </cols>
  <sheetData>
    <row r="1" spans="1:5" ht="15.75">
      <c r="A1" s="1" t="s">
        <v>0</v>
      </c>
      <c r="D1" s="38"/>
      <c r="E1" s="39"/>
    </row>
    <row r="2" ht="15.75">
      <c r="A2" s="5" t="s">
        <v>51</v>
      </c>
    </row>
    <row r="3" ht="11.25" customHeight="1">
      <c r="A3" s="5"/>
    </row>
    <row r="4" spans="1:7" ht="11.25" customHeight="1">
      <c r="A4" s="29"/>
      <c r="B4" s="54"/>
      <c r="C4" s="55"/>
      <c r="D4" s="56"/>
      <c r="E4" s="56"/>
      <c r="F4" s="56"/>
      <c r="G4" s="56"/>
    </row>
    <row r="5" s="57" customFormat="1" ht="18" customHeight="1">
      <c r="A5" s="57" t="s">
        <v>119</v>
      </c>
    </row>
    <row r="6" s="57" customFormat="1" ht="15.75"/>
    <row r="7" spans="1:19" s="57" customFormat="1" ht="22.5" customHeight="1">
      <c r="A7" s="1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148"/>
      <c r="O7" s="149" t="s">
        <v>90</v>
      </c>
      <c r="P7" s="150"/>
      <c r="Q7" s="148"/>
      <c r="R7" s="158"/>
      <c r="S7" s="151" t="s">
        <v>109</v>
      </c>
    </row>
    <row r="8" spans="1:19" s="57" customFormat="1" ht="48" customHeight="1">
      <c r="A8" s="59" t="s">
        <v>95</v>
      </c>
      <c r="B8" s="106">
        <v>1996</v>
      </c>
      <c r="C8" s="106">
        <v>1997</v>
      </c>
      <c r="D8" s="106">
        <v>1998</v>
      </c>
      <c r="E8" s="106">
        <v>1999</v>
      </c>
      <c r="F8" s="106">
        <v>2000</v>
      </c>
      <c r="G8" s="106">
        <v>2001</v>
      </c>
      <c r="H8" s="106">
        <v>2002</v>
      </c>
      <c r="I8" s="106">
        <v>2003</v>
      </c>
      <c r="J8" s="106">
        <v>2004</v>
      </c>
      <c r="K8" s="106">
        <v>2005</v>
      </c>
      <c r="L8" s="106">
        <v>2006</v>
      </c>
      <c r="M8" s="106">
        <v>2007</v>
      </c>
      <c r="O8" s="134" t="s">
        <v>91</v>
      </c>
      <c r="P8" s="134" t="s">
        <v>92</v>
      </c>
      <c r="Q8" s="60"/>
      <c r="R8" s="134" t="s">
        <v>107</v>
      </c>
      <c r="S8" s="60" t="s">
        <v>108</v>
      </c>
    </row>
    <row r="9" spans="1:19" s="57" customFormat="1" ht="6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spans="1:19" s="57" customFormat="1" ht="19.5" customHeight="1">
      <c r="A10" s="57" t="s">
        <v>4</v>
      </c>
      <c r="B10" s="107">
        <v>244</v>
      </c>
      <c r="C10" s="107">
        <v>224</v>
      </c>
      <c r="D10" s="107">
        <v>249</v>
      </c>
      <c r="E10" s="107">
        <v>291</v>
      </c>
      <c r="F10" s="107">
        <v>292</v>
      </c>
      <c r="G10" s="107">
        <v>332</v>
      </c>
      <c r="H10" s="107">
        <v>382</v>
      </c>
      <c r="I10" s="107">
        <v>317</v>
      </c>
      <c r="J10" s="107">
        <v>356</v>
      </c>
      <c r="K10" s="107">
        <v>336</v>
      </c>
      <c r="L10" s="107">
        <v>421</v>
      </c>
      <c r="M10" s="107">
        <v>455</v>
      </c>
      <c r="O10" s="107">
        <f>AVERAGE(B10:F10)</f>
        <v>260</v>
      </c>
      <c r="P10" s="107">
        <f>AVERAGE(I10:M10)</f>
        <v>377</v>
      </c>
      <c r="Q10" s="64"/>
      <c r="R10" s="65">
        <v>5094800</v>
      </c>
      <c r="S10" s="66">
        <f>1000*P10/R10</f>
        <v>0.07399701656591035</v>
      </c>
    </row>
    <row r="11" spans="1:19" s="4" customFormat="1" ht="9" customHeight="1">
      <c r="A11" s="2"/>
      <c r="B11" s="2"/>
      <c r="C11" s="2"/>
      <c r="D11" s="2"/>
      <c r="E11" s="2"/>
      <c r="F11" s="2"/>
      <c r="G11" s="3"/>
      <c r="H11" s="2"/>
      <c r="I11" s="2"/>
      <c r="J11" s="2"/>
      <c r="K11" s="2"/>
      <c r="M11" s="67"/>
      <c r="S11" s="33"/>
    </row>
    <row r="12" spans="1:19" ht="15">
      <c r="A12" s="37" t="s">
        <v>82</v>
      </c>
      <c r="B12" s="108">
        <v>24</v>
      </c>
      <c r="C12" s="108">
        <v>13</v>
      </c>
      <c r="D12" s="108">
        <v>20</v>
      </c>
      <c r="E12" s="108">
        <v>22</v>
      </c>
      <c r="F12" s="108">
        <v>22</v>
      </c>
      <c r="G12" s="108">
        <v>32</v>
      </c>
      <c r="H12" s="108">
        <v>34</v>
      </c>
      <c r="I12" s="108">
        <v>21</v>
      </c>
      <c r="J12" s="108">
        <v>27</v>
      </c>
      <c r="K12" s="108">
        <v>11</v>
      </c>
      <c r="L12" s="108">
        <v>26</v>
      </c>
      <c r="M12" s="108">
        <v>23</v>
      </c>
      <c r="O12" s="108">
        <f aca="true" t="shared" si="0" ref="O12:O33">AVERAGE(B12:F12)</f>
        <v>20.2</v>
      </c>
      <c r="P12" s="108">
        <f aca="true" t="shared" si="1" ref="P12:P43">AVERAGE(I12:M12)</f>
        <v>21.6</v>
      </c>
      <c r="Q12" s="69"/>
      <c r="R12" s="69">
        <v>205910</v>
      </c>
      <c r="S12" s="70">
        <f aca="true" t="shared" si="2" ref="S12:S43">1000*P12/R12</f>
        <v>0.1049001991161187</v>
      </c>
    </row>
    <row r="13" spans="1:19" ht="15">
      <c r="A13" s="37" t="s">
        <v>81</v>
      </c>
      <c r="B13" s="108">
        <v>4</v>
      </c>
      <c r="C13" s="108">
        <v>7</v>
      </c>
      <c r="D13" s="108">
        <v>6</v>
      </c>
      <c r="E13" s="108">
        <v>11</v>
      </c>
      <c r="F13" s="108">
        <v>6</v>
      </c>
      <c r="G13" s="108">
        <v>14</v>
      </c>
      <c r="H13" s="108">
        <v>9</v>
      </c>
      <c r="I13" s="108">
        <v>13</v>
      </c>
      <c r="J13" s="108">
        <v>8</v>
      </c>
      <c r="K13" s="108">
        <v>10</v>
      </c>
      <c r="L13" s="108">
        <v>16</v>
      </c>
      <c r="M13" s="108">
        <v>17</v>
      </c>
      <c r="O13" s="108">
        <f t="shared" si="0"/>
        <v>6.8</v>
      </c>
      <c r="P13" s="108">
        <f t="shared" si="1"/>
        <v>12.8</v>
      </c>
      <c r="Q13" s="69"/>
      <c r="R13" s="69">
        <v>233430</v>
      </c>
      <c r="S13" s="70">
        <f t="shared" si="2"/>
        <v>0.05483442573790858</v>
      </c>
    </row>
    <row r="14" spans="1:19" ht="15">
      <c r="A14" s="37" t="s">
        <v>80</v>
      </c>
      <c r="B14" s="108">
        <v>0</v>
      </c>
      <c r="C14" s="108">
        <v>2</v>
      </c>
      <c r="D14" s="108">
        <v>4</v>
      </c>
      <c r="E14" s="108">
        <v>2</v>
      </c>
      <c r="F14" s="108">
        <v>3</v>
      </c>
      <c r="G14" s="108">
        <v>1</v>
      </c>
      <c r="H14" s="108">
        <v>4</v>
      </c>
      <c r="I14" s="108">
        <v>5</v>
      </c>
      <c r="J14" s="108">
        <v>8</v>
      </c>
      <c r="K14" s="108">
        <v>8</v>
      </c>
      <c r="L14" s="108">
        <v>11</v>
      </c>
      <c r="M14" s="108">
        <v>3</v>
      </c>
      <c r="O14" s="108">
        <f t="shared" si="0"/>
        <v>2.2</v>
      </c>
      <c r="P14" s="108">
        <f t="shared" si="1"/>
        <v>7</v>
      </c>
      <c r="Q14" s="69"/>
      <c r="R14" s="69">
        <v>108790</v>
      </c>
      <c r="S14" s="70">
        <f t="shared" si="2"/>
        <v>0.06434414927842633</v>
      </c>
    </row>
    <row r="15" spans="1:19" ht="15">
      <c r="A15" s="37" t="s">
        <v>79</v>
      </c>
      <c r="B15" s="108">
        <v>1</v>
      </c>
      <c r="C15" s="108">
        <v>0</v>
      </c>
      <c r="D15" s="108">
        <v>1</v>
      </c>
      <c r="E15" s="108">
        <v>1</v>
      </c>
      <c r="F15" s="108">
        <v>3</v>
      </c>
      <c r="G15" s="108">
        <v>1</v>
      </c>
      <c r="H15" s="108">
        <v>5</v>
      </c>
      <c r="I15" s="108">
        <v>3</v>
      </c>
      <c r="J15" s="108">
        <v>4</v>
      </c>
      <c r="K15" s="108">
        <v>3</v>
      </c>
      <c r="L15" s="108">
        <v>1</v>
      </c>
      <c r="M15" s="108">
        <v>9</v>
      </c>
      <c r="O15" s="108">
        <f t="shared" si="0"/>
        <v>1.2</v>
      </c>
      <c r="P15" s="108">
        <f t="shared" si="1"/>
        <v>4</v>
      </c>
      <c r="Q15" s="69"/>
      <c r="R15" s="69">
        <v>90870</v>
      </c>
      <c r="S15" s="70">
        <f t="shared" si="2"/>
        <v>0.044018928139099814</v>
      </c>
    </row>
    <row r="16" spans="1:19" ht="15">
      <c r="A16" s="37" t="s">
        <v>78</v>
      </c>
      <c r="B16" s="108">
        <v>0</v>
      </c>
      <c r="C16" s="108">
        <v>1</v>
      </c>
      <c r="D16" s="108">
        <v>2</v>
      </c>
      <c r="E16" s="108">
        <v>0</v>
      </c>
      <c r="F16" s="108">
        <v>0</v>
      </c>
      <c r="G16" s="108">
        <v>0</v>
      </c>
      <c r="H16" s="108">
        <v>7</v>
      </c>
      <c r="I16" s="108">
        <v>2</v>
      </c>
      <c r="J16" s="108">
        <v>5</v>
      </c>
      <c r="K16" s="108">
        <v>3</v>
      </c>
      <c r="L16" s="108">
        <v>7</v>
      </c>
      <c r="M16" s="108">
        <v>5</v>
      </c>
      <c r="O16" s="108">
        <f t="shared" si="0"/>
        <v>0.6</v>
      </c>
      <c r="P16" s="108">
        <f t="shared" si="1"/>
        <v>4.4</v>
      </c>
      <c r="Q16" s="69"/>
      <c r="R16" s="69">
        <v>48630</v>
      </c>
      <c r="S16" s="70">
        <f t="shared" si="2"/>
        <v>0.09047912811022003</v>
      </c>
    </row>
    <row r="17" spans="1:19" ht="15">
      <c r="A17" s="37" t="s">
        <v>7</v>
      </c>
      <c r="B17" s="108">
        <v>4</v>
      </c>
      <c r="C17" s="108">
        <v>7</v>
      </c>
      <c r="D17" s="108">
        <v>4</v>
      </c>
      <c r="E17" s="108">
        <v>7</v>
      </c>
      <c r="F17" s="108">
        <v>7</v>
      </c>
      <c r="G17" s="108">
        <v>8</v>
      </c>
      <c r="H17" s="108">
        <v>9</v>
      </c>
      <c r="I17" s="108">
        <v>9</v>
      </c>
      <c r="J17" s="108">
        <v>7</v>
      </c>
      <c r="K17" s="108">
        <v>7</v>
      </c>
      <c r="L17" s="108">
        <v>5</v>
      </c>
      <c r="M17" s="108">
        <v>10</v>
      </c>
      <c r="O17" s="108">
        <f t="shared" si="0"/>
        <v>5.8</v>
      </c>
      <c r="P17" s="108">
        <f t="shared" si="1"/>
        <v>7.6</v>
      </c>
      <c r="Q17" s="69"/>
      <c r="R17" s="69">
        <v>148340</v>
      </c>
      <c r="S17" s="70">
        <f t="shared" si="2"/>
        <v>0.05123365242011595</v>
      </c>
    </row>
    <row r="18" spans="1:19" ht="15">
      <c r="A18" s="37" t="s">
        <v>77</v>
      </c>
      <c r="B18" s="108">
        <v>18</v>
      </c>
      <c r="C18" s="108">
        <v>22</v>
      </c>
      <c r="D18" s="108">
        <v>12</v>
      </c>
      <c r="E18" s="108">
        <v>12</v>
      </c>
      <c r="F18" s="108">
        <v>7</v>
      </c>
      <c r="G18" s="108">
        <v>13</v>
      </c>
      <c r="H18" s="108">
        <v>6</v>
      </c>
      <c r="I18" s="108">
        <v>9</v>
      </c>
      <c r="J18" s="108">
        <v>11</v>
      </c>
      <c r="K18" s="108">
        <v>11</v>
      </c>
      <c r="L18" s="108">
        <v>16</v>
      </c>
      <c r="M18" s="108">
        <v>23</v>
      </c>
      <c r="O18" s="108">
        <f t="shared" si="0"/>
        <v>14.2</v>
      </c>
      <c r="P18" s="108">
        <f t="shared" si="1"/>
        <v>14</v>
      </c>
      <c r="Q18" s="69"/>
      <c r="R18" s="69">
        <v>142360</v>
      </c>
      <c r="S18" s="70">
        <f t="shared" si="2"/>
        <v>0.09834223096375386</v>
      </c>
    </row>
    <row r="19" spans="1:19" ht="15">
      <c r="A19" s="37" t="s">
        <v>76</v>
      </c>
      <c r="B19" s="108">
        <v>0</v>
      </c>
      <c r="C19" s="108">
        <v>1</v>
      </c>
      <c r="D19" s="108">
        <v>2</v>
      </c>
      <c r="E19" s="108">
        <v>6</v>
      </c>
      <c r="F19" s="108">
        <v>3</v>
      </c>
      <c r="G19" s="108">
        <v>10</v>
      </c>
      <c r="H19" s="108">
        <v>12</v>
      </c>
      <c r="I19" s="108">
        <v>3</v>
      </c>
      <c r="J19" s="108">
        <v>4</v>
      </c>
      <c r="K19" s="108">
        <v>4</v>
      </c>
      <c r="L19" s="108">
        <v>9</v>
      </c>
      <c r="M19" s="108">
        <v>13</v>
      </c>
      <c r="O19" s="108">
        <f t="shared" si="0"/>
        <v>2.4</v>
      </c>
      <c r="P19" s="108">
        <f t="shared" si="1"/>
        <v>6.6</v>
      </c>
      <c r="Q19" s="69"/>
      <c r="R19" s="69">
        <v>119400</v>
      </c>
      <c r="S19" s="70">
        <f t="shared" si="2"/>
        <v>0.05527638190954774</v>
      </c>
    </row>
    <row r="20" spans="1:19" ht="15">
      <c r="A20" s="37" t="s">
        <v>75</v>
      </c>
      <c r="B20" s="108">
        <v>2</v>
      </c>
      <c r="C20" s="108">
        <v>3</v>
      </c>
      <c r="D20" s="108">
        <v>5</v>
      </c>
      <c r="E20" s="108">
        <v>2</v>
      </c>
      <c r="F20" s="108">
        <v>4</v>
      </c>
      <c r="G20" s="108">
        <v>3</v>
      </c>
      <c r="H20" s="108">
        <v>1</v>
      </c>
      <c r="I20" s="108">
        <v>6</v>
      </c>
      <c r="J20" s="108">
        <v>5</v>
      </c>
      <c r="K20" s="108">
        <v>1</v>
      </c>
      <c r="L20" s="108">
        <v>2</v>
      </c>
      <c r="M20" s="108">
        <v>7</v>
      </c>
      <c r="O20" s="108">
        <f t="shared" si="0"/>
        <v>3.2</v>
      </c>
      <c r="P20" s="108">
        <f t="shared" si="1"/>
        <v>4.2</v>
      </c>
      <c r="Q20" s="69"/>
      <c r="R20" s="69">
        <v>105960</v>
      </c>
      <c r="S20" s="70">
        <f t="shared" si="2"/>
        <v>0.039637599093997736</v>
      </c>
    </row>
    <row r="21" spans="1:19" ht="15">
      <c r="A21" s="37" t="s">
        <v>74</v>
      </c>
      <c r="B21" s="108">
        <v>4</v>
      </c>
      <c r="C21" s="108">
        <v>4</v>
      </c>
      <c r="D21" s="108">
        <v>1</v>
      </c>
      <c r="E21" s="108">
        <v>2</v>
      </c>
      <c r="F21" s="108">
        <v>1</v>
      </c>
      <c r="G21" s="108">
        <v>2</v>
      </c>
      <c r="H21" s="108">
        <v>6</v>
      </c>
      <c r="I21" s="108">
        <v>4</v>
      </c>
      <c r="J21" s="108">
        <v>2</v>
      </c>
      <c r="K21" s="108">
        <v>5</v>
      </c>
      <c r="L21" s="108">
        <v>3</v>
      </c>
      <c r="M21" s="108">
        <v>4</v>
      </c>
      <c r="O21" s="108">
        <f t="shared" si="0"/>
        <v>2.4</v>
      </c>
      <c r="P21" s="108">
        <f t="shared" si="1"/>
        <v>3.6</v>
      </c>
      <c r="Q21" s="69"/>
      <c r="R21" s="69">
        <v>91800</v>
      </c>
      <c r="S21" s="70">
        <f t="shared" si="2"/>
        <v>0.0392156862745098</v>
      </c>
    </row>
    <row r="22" spans="1:19" ht="15">
      <c r="A22" s="47" t="s">
        <v>73</v>
      </c>
      <c r="B22" s="108">
        <v>1</v>
      </c>
      <c r="C22" s="108">
        <v>0</v>
      </c>
      <c r="D22" s="108">
        <v>3</v>
      </c>
      <c r="E22" s="108">
        <v>3</v>
      </c>
      <c r="F22" s="108">
        <v>4</v>
      </c>
      <c r="G22" s="108">
        <v>3</v>
      </c>
      <c r="H22" s="108">
        <v>5</v>
      </c>
      <c r="I22" s="108">
        <v>3</v>
      </c>
      <c r="J22" s="108">
        <v>5</v>
      </c>
      <c r="K22" s="108">
        <v>1</v>
      </c>
      <c r="L22" s="108">
        <v>3</v>
      </c>
      <c r="M22" s="108">
        <v>3</v>
      </c>
      <c r="O22" s="108">
        <f t="shared" si="0"/>
        <v>2.2</v>
      </c>
      <c r="P22" s="108">
        <f t="shared" si="1"/>
        <v>3</v>
      </c>
      <c r="Q22" s="69"/>
      <c r="R22" s="69">
        <v>89600</v>
      </c>
      <c r="S22" s="70">
        <f t="shared" si="2"/>
        <v>0.033482142857142856</v>
      </c>
    </row>
    <row r="23" spans="1:19" ht="15">
      <c r="A23" s="37" t="s">
        <v>72</v>
      </c>
      <c r="B23" s="108">
        <v>44</v>
      </c>
      <c r="C23" s="108">
        <v>33</v>
      </c>
      <c r="D23" s="108">
        <v>29</v>
      </c>
      <c r="E23" s="108">
        <v>25</v>
      </c>
      <c r="F23" s="108">
        <v>28</v>
      </c>
      <c r="G23" s="108">
        <v>39</v>
      </c>
      <c r="H23" s="108">
        <v>27</v>
      </c>
      <c r="I23" s="108">
        <v>26</v>
      </c>
      <c r="J23" s="108">
        <v>17</v>
      </c>
      <c r="K23" s="108">
        <v>41</v>
      </c>
      <c r="L23" s="108">
        <v>30</v>
      </c>
      <c r="M23" s="108">
        <v>43</v>
      </c>
      <c r="O23" s="108">
        <f t="shared" si="0"/>
        <v>31.8</v>
      </c>
      <c r="P23" s="108">
        <f t="shared" si="1"/>
        <v>31.4</v>
      </c>
      <c r="Q23" s="69"/>
      <c r="R23" s="69">
        <v>457830</v>
      </c>
      <c r="S23" s="70">
        <f t="shared" si="2"/>
        <v>0.0685844090601315</v>
      </c>
    </row>
    <row r="24" spans="1:19" ht="15">
      <c r="A24" s="47" t="s">
        <v>71</v>
      </c>
      <c r="B24" s="108">
        <v>0</v>
      </c>
      <c r="C24" s="108">
        <v>0</v>
      </c>
      <c r="D24" s="108">
        <v>0</v>
      </c>
      <c r="E24" s="108">
        <v>1</v>
      </c>
      <c r="F24" s="108">
        <v>0</v>
      </c>
      <c r="G24" s="108">
        <v>1</v>
      </c>
      <c r="H24" s="108">
        <v>1</v>
      </c>
      <c r="I24" s="108">
        <v>1</v>
      </c>
      <c r="J24" s="108">
        <v>0</v>
      </c>
      <c r="K24" s="108">
        <v>1</v>
      </c>
      <c r="L24" s="108">
        <v>1</v>
      </c>
      <c r="M24" s="108">
        <v>0</v>
      </c>
      <c r="O24" s="108">
        <f t="shared" si="0"/>
        <v>0.2</v>
      </c>
      <c r="P24" s="108">
        <f t="shared" si="1"/>
        <v>0.6</v>
      </c>
      <c r="Q24" s="69"/>
      <c r="R24" s="69">
        <v>26370</v>
      </c>
      <c r="S24" s="70">
        <f t="shared" si="2"/>
        <v>0.022753128555176336</v>
      </c>
    </row>
    <row r="25" spans="1:19" ht="15">
      <c r="A25" s="47" t="s">
        <v>70</v>
      </c>
      <c r="B25" s="108">
        <v>0</v>
      </c>
      <c r="C25" s="108">
        <v>2</v>
      </c>
      <c r="D25" s="108">
        <v>0</v>
      </c>
      <c r="E25" s="108">
        <v>5</v>
      </c>
      <c r="F25" s="108">
        <v>1</v>
      </c>
      <c r="G25" s="108">
        <v>7</v>
      </c>
      <c r="H25" s="108">
        <v>8</v>
      </c>
      <c r="I25" s="108">
        <v>6</v>
      </c>
      <c r="J25" s="108">
        <v>7</v>
      </c>
      <c r="K25" s="108">
        <v>8</v>
      </c>
      <c r="L25" s="108">
        <v>10</v>
      </c>
      <c r="M25" s="108">
        <v>15</v>
      </c>
      <c r="O25" s="108">
        <f t="shared" si="0"/>
        <v>1.6</v>
      </c>
      <c r="P25" s="108">
        <f t="shared" si="1"/>
        <v>9.2</v>
      </c>
      <c r="Q25" s="69"/>
      <c r="R25" s="69">
        <v>149150</v>
      </c>
      <c r="S25" s="70">
        <f t="shared" si="2"/>
        <v>0.061682869594368084</v>
      </c>
    </row>
    <row r="26" spans="1:19" ht="15">
      <c r="A26" s="47" t="s">
        <v>8</v>
      </c>
      <c r="B26" s="108">
        <v>3</v>
      </c>
      <c r="C26" s="108">
        <v>8</v>
      </c>
      <c r="D26" s="108">
        <v>13</v>
      </c>
      <c r="E26" s="108">
        <v>9</v>
      </c>
      <c r="F26" s="108">
        <v>12</v>
      </c>
      <c r="G26" s="108">
        <v>11</v>
      </c>
      <c r="H26" s="108">
        <v>12</v>
      </c>
      <c r="I26" s="108">
        <v>12</v>
      </c>
      <c r="J26" s="108">
        <v>17</v>
      </c>
      <c r="K26" s="108">
        <v>21</v>
      </c>
      <c r="L26" s="108">
        <v>19</v>
      </c>
      <c r="M26" s="108">
        <v>28</v>
      </c>
      <c r="O26" s="108">
        <f t="shared" si="0"/>
        <v>9</v>
      </c>
      <c r="P26" s="108">
        <f t="shared" si="1"/>
        <v>19.4</v>
      </c>
      <c r="Q26" s="69"/>
      <c r="R26" s="69">
        <v>356740</v>
      </c>
      <c r="S26" s="70">
        <f t="shared" si="2"/>
        <v>0.05438134215394966</v>
      </c>
    </row>
    <row r="27" spans="1:19" ht="15">
      <c r="A27" s="47" t="s">
        <v>69</v>
      </c>
      <c r="B27" s="108">
        <v>83</v>
      </c>
      <c r="C27" s="108">
        <v>59</v>
      </c>
      <c r="D27" s="108">
        <v>83</v>
      </c>
      <c r="E27" s="108">
        <v>91</v>
      </c>
      <c r="F27" s="108">
        <v>96</v>
      </c>
      <c r="G27" s="108">
        <v>84</v>
      </c>
      <c r="H27" s="108">
        <v>111</v>
      </c>
      <c r="I27" s="108">
        <v>93</v>
      </c>
      <c r="J27" s="108">
        <v>106</v>
      </c>
      <c r="K27" s="108">
        <v>75</v>
      </c>
      <c r="L27" s="108">
        <v>113</v>
      </c>
      <c r="M27" s="108">
        <v>90</v>
      </c>
      <c r="O27" s="108">
        <f t="shared" si="0"/>
        <v>82.4</v>
      </c>
      <c r="P27" s="108">
        <f t="shared" si="1"/>
        <v>95.4</v>
      </c>
      <c r="Q27" s="63"/>
      <c r="R27" s="69">
        <v>578790</v>
      </c>
      <c r="S27" s="70">
        <f t="shared" si="2"/>
        <v>0.16482662105426837</v>
      </c>
    </row>
    <row r="28" spans="1:19" ht="15">
      <c r="A28" s="47" t="s">
        <v>68</v>
      </c>
      <c r="B28" s="108">
        <v>2</v>
      </c>
      <c r="C28" s="108">
        <v>3</v>
      </c>
      <c r="D28" s="108">
        <v>1</v>
      </c>
      <c r="E28" s="108">
        <v>7</v>
      </c>
      <c r="F28" s="108">
        <v>1</v>
      </c>
      <c r="G28" s="108">
        <v>5</v>
      </c>
      <c r="H28" s="108">
        <v>8</v>
      </c>
      <c r="I28" s="108">
        <v>7</v>
      </c>
      <c r="J28" s="108">
        <v>8</v>
      </c>
      <c r="K28" s="108">
        <v>10</v>
      </c>
      <c r="L28" s="108">
        <v>11</v>
      </c>
      <c r="M28" s="108">
        <v>7</v>
      </c>
      <c r="O28" s="108">
        <f t="shared" si="0"/>
        <v>2.8</v>
      </c>
      <c r="P28" s="108">
        <f t="shared" si="1"/>
        <v>8.6</v>
      </c>
      <c r="Q28" s="63"/>
      <c r="R28" s="69">
        <v>213590</v>
      </c>
      <c r="S28" s="70">
        <f t="shared" si="2"/>
        <v>0.040264057306053654</v>
      </c>
    </row>
    <row r="29" spans="1:19" ht="15">
      <c r="A29" s="47" t="s">
        <v>67</v>
      </c>
      <c r="B29" s="108">
        <v>8</v>
      </c>
      <c r="C29" s="108">
        <v>5</v>
      </c>
      <c r="D29" s="108">
        <v>9</v>
      </c>
      <c r="E29" s="108">
        <v>12</v>
      </c>
      <c r="F29" s="108">
        <v>11</v>
      </c>
      <c r="G29" s="108">
        <v>12</v>
      </c>
      <c r="H29" s="108">
        <v>8</v>
      </c>
      <c r="I29" s="108">
        <v>7</v>
      </c>
      <c r="J29" s="108">
        <v>9</v>
      </c>
      <c r="K29" s="108">
        <v>7</v>
      </c>
      <c r="L29" s="108">
        <v>9</v>
      </c>
      <c r="M29" s="108">
        <v>10</v>
      </c>
      <c r="O29" s="108">
        <f t="shared" si="0"/>
        <v>9</v>
      </c>
      <c r="P29" s="108">
        <f t="shared" si="1"/>
        <v>8.4</v>
      </c>
      <c r="Q29" s="63"/>
      <c r="R29" s="69">
        <v>82130</v>
      </c>
      <c r="S29" s="70">
        <f t="shared" si="2"/>
        <v>0.10227687812005358</v>
      </c>
    </row>
    <row r="30" spans="1:19" ht="15">
      <c r="A30" s="47" t="s">
        <v>66</v>
      </c>
      <c r="B30" s="108">
        <v>2</v>
      </c>
      <c r="C30" s="108">
        <v>4</v>
      </c>
      <c r="D30" s="108">
        <v>4</v>
      </c>
      <c r="E30" s="108">
        <v>4</v>
      </c>
      <c r="F30" s="108">
        <v>3</v>
      </c>
      <c r="G30" s="108">
        <v>5</v>
      </c>
      <c r="H30" s="108">
        <v>2</v>
      </c>
      <c r="I30" s="108">
        <v>3</v>
      </c>
      <c r="J30" s="108">
        <v>5</v>
      </c>
      <c r="K30" s="108">
        <v>5</v>
      </c>
      <c r="L30" s="108">
        <v>6</v>
      </c>
      <c r="M30" s="108">
        <v>1</v>
      </c>
      <c r="O30" s="108">
        <f t="shared" si="0"/>
        <v>3.4</v>
      </c>
      <c r="P30" s="108">
        <f t="shared" si="1"/>
        <v>4</v>
      </c>
      <c r="Q30" s="63"/>
      <c r="R30" s="69">
        <v>79190</v>
      </c>
      <c r="S30" s="70">
        <f t="shared" si="2"/>
        <v>0.050511428210632654</v>
      </c>
    </row>
    <row r="31" spans="1:19" ht="15">
      <c r="A31" s="47" t="s">
        <v>65</v>
      </c>
      <c r="B31" s="108">
        <v>1</v>
      </c>
      <c r="C31" s="108">
        <v>2</v>
      </c>
      <c r="D31" s="108">
        <v>0</v>
      </c>
      <c r="E31" s="108">
        <v>5</v>
      </c>
      <c r="F31" s="108">
        <v>3</v>
      </c>
      <c r="G31" s="108">
        <v>0</v>
      </c>
      <c r="H31" s="108">
        <v>4</v>
      </c>
      <c r="I31" s="108">
        <v>3</v>
      </c>
      <c r="J31" s="108">
        <v>4</v>
      </c>
      <c r="K31" s="108">
        <v>2</v>
      </c>
      <c r="L31" s="108">
        <v>5</v>
      </c>
      <c r="M31" s="108">
        <v>5</v>
      </c>
      <c r="O31" s="108">
        <f t="shared" si="0"/>
        <v>2.2</v>
      </c>
      <c r="P31" s="108">
        <f t="shared" si="1"/>
        <v>3.8</v>
      </c>
      <c r="Q31" s="63"/>
      <c r="R31" s="69">
        <v>86590</v>
      </c>
      <c r="S31" s="70">
        <f t="shared" si="2"/>
        <v>0.043884975170342996</v>
      </c>
    </row>
    <row r="32" spans="1:19" ht="15">
      <c r="A32" s="47" t="s">
        <v>64</v>
      </c>
      <c r="B32" s="108">
        <v>2</v>
      </c>
      <c r="C32" s="108">
        <v>2</v>
      </c>
      <c r="D32" s="108">
        <v>2</v>
      </c>
      <c r="E32" s="108">
        <v>5</v>
      </c>
      <c r="F32" s="108">
        <v>11</v>
      </c>
      <c r="G32" s="108">
        <v>15</v>
      </c>
      <c r="H32" s="108">
        <v>14</v>
      </c>
      <c r="I32" s="108">
        <v>9</v>
      </c>
      <c r="J32" s="108">
        <v>13</v>
      </c>
      <c r="K32" s="108">
        <v>6</v>
      </c>
      <c r="L32" s="108">
        <v>11</v>
      </c>
      <c r="M32" s="108">
        <v>18</v>
      </c>
      <c r="O32" s="108">
        <f t="shared" si="0"/>
        <v>4.4</v>
      </c>
      <c r="P32" s="108">
        <f t="shared" si="1"/>
        <v>11.4</v>
      </c>
      <c r="Q32" s="63"/>
      <c r="R32" s="69">
        <v>135830</v>
      </c>
      <c r="S32" s="70">
        <f t="shared" si="2"/>
        <v>0.08392843996171685</v>
      </c>
    </row>
    <row r="33" spans="1:19" ht="15">
      <c r="A33" s="37" t="s">
        <v>63</v>
      </c>
      <c r="B33" s="108">
        <v>6</v>
      </c>
      <c r="C33" s="108">
        <v>7</v>
      </c>
      <c r="D33" s="108">
        <v>12</v>
      </c>
      <c r="E33" s="108">
        <v>11</v>
      </c>
      <c r="F33" s="108">
        <v>18</v>
      </c>
      <c r="G33" s="108">
        <v>12</v>
      </c>
      <c r="H33" s="108">
        <v>28</v>
      </c>
      <c r="I33" s="108">
        <v>22</v>
      </c>
      <c r="J33" s="108">
        <v>20</v>
      </c>
      <c r="K33" s="108">
        <v>25</v>
      </c>
      <c r="L33" s="108">
        <v>24</v>
      </c>
      <c r="M33" s="108">
        <v>27</v>
      </c>
      <c r="O33" s="108">
        <f t="shared" si="0"/>
        <v>10.8</v>
      </c>
      <c r="P33" s="108">
        <f t="shared" si="1"/>
        <v>23.6</v>
      </c>
      <c r="Q33" s="63"/>
      <c r="R33" s="69">
        <v>323420</v>
      </c>
      <c r="S33" s="70">
        <f t="shared" si="2"/>
        <v>0.07297013171727165</v>
      </c>
    </row>
    <row r="34" spans="1:19" ht="15">
      <c r="A34" s="47" t="s">
        <v>62</v>
      </c>
      <c r="B34" s="108">
        <v>0</v>
      </c>
      <c r="C34" s="108">
        <v>0</v>
      </c>
      <c r="D34" s="108">
        <v>0</v>
      </c>
      <c r="E34" s="108">
        <v>0</v>
      </c>
      <c r="F34" s="108">
        <v>0</v>
      </c>
      <c r="G34" s="108">
        <v>0</v>
      </c>
      <c r="H34" s="108">
        <v>0</v>
      </c>
      <c r="I34" s="108">
        <v>0</v>
      </c>
      <c r="J34" s="108">
        <v>0</v>
      </c>
      <c r="K34" s="108">
        <v>0</v>
      </c>
      <c r="L34" s="108">
        <v>1</v>
      </c>
      <c r="M34" s="108">
        <v>0</v>
      </c>
      <c r="O34" s="108">
        <v>0</v>
      </c>
      <c r="P34" s="108">
        <f t="shared" si="1"/>
        <v>0.2</v>
      </c>
      <c r="Q34" s="63"/>
      <c r="R34" s="69">
        <v>19590</v>
      </c>
      <c r="S34" s="70">
        <f t="shared" si="2"/>
        <v>0.010209290454313425</v>
      </c>
    </row>
    <row r="35" spans="1:19" ht="15">
      <c r="A35" s="37" t="s">
        <v>61</v>
      </c>
      <c r="B35" s="108">
        <v>6</v>
      </c>
      <c r="C35" s="108">
        <v>6</v>
      </c>
      <c r="D35" s="108">
        <v>7</v>
      </c>
      <c r="E35" s="108">
        <v>0</v>
      </c>
      <c r="F35" s="108">
        <v>4</v>
      </c>
      <c r="G35" s="108">
        <v>5</v>
      </c>
      <c r="H35" s="108">
        <v>4</v>
      </c>
      <c r="I35" s="108">
        <v>5</v>
      </c>
      <c r="J35" s="108">
        <v>4</v>
      </c>
      <c r="K35" s="108">
        <v>7</v>
      </c>
      <c r="L35" s="108">
        <v>8</v>
      </c>
      <c r="M35" s="108">
        <v>3</v>
      </c>
      <c r="O35" s="108">
        <f aca="true" t="shared" si="3" ref="O35:O43">AVERAGE(B35:F35)</f>
        <v>4.6</v>
      </c>
      <c r="P35" s="108">
        <f t="shared" si="1"/>
        <v>5.4</v>
      </c>
      <c r="Q35" s="63"/>
      <c r="R35" s="69">
        <v>138590</v>
      </c>
      <c r="S35" s="70">
        <f t="shared" si="2"/>
        <v>0.038963850205642546</v>
      </c>
    </row>
    <row r="36" spans="1:19" ht="15">
      <c r="A36" s="37" t="s">
        <v>60</v>
      </c>
      <c r="B36" s="108">
        <v>6</v>
      </c>
      <c r="C36" s="108">
        <v>6</v>
      </c>
      <c r="D36" s="108">
        <v>10</v>
      </c>
      <c r="E36" s="108">
        <v>11</v>
      </c>
      <c r="F36" s="108">
        <v>11</v>
      </c>
      <c r="G36" s="108">
        <v>5</v>
      </c>
      <c r="H36" s="108">
        <v>9</v>
      </c>
      <c r="I36" s="108">
        <v>11</v>
      </c>
      <c r="J36" s="108">
        <v>14</v>
      </c>
      <c r="K36" s="108">
        <v>10</v>
      </c>
      <c r="L36" s="108">
        <v>17</v>
      </c>
      <c r="M36" s="108">
        <v>21</v>
      </c>
      <c r="O36" s="108">
        <f t="shared" si="3"/>
        <v>8.8</v>
      </c>
      <c r="P36" s="108">
        <f t="shared" si="1"/>
        <v>14.6</v>
      </c>
      <c r="Q36" s="63"/>
      <c r="R36" s="69">
        <v>170000</v>
      </c>
      <c r="S36" s="70">
        <f t="shared" si="2"/>
        <v>0.08588235294117647</v>
      </c>
    </row>
    <row r="37" spans="1:19" ht="15">
      <c r="A37" s="37" t="s">
        <v>59</v>
      </c>
      <c r="B37" s="108">
        <v>2</v>
      </c>
      <c r="C37" s="108">
        <v>1</v>
      </c>
      <c r="D37" s="108">
        <v>1</v>
      </c>
      <c r="E37" s="108">
        <v>0</v>
      </c>
      <c r="F37" s="108">
        <v>1</v>
      </c>
      <c r="G37" s="108">
        <v>1</v>
      </c>
      <c r="H37" s="108">
        <v>0</v>
      </c>
      <c r="I37" s="108">
        <v>2</v>
      </c>
      <c r="J37" s="108">
        <v>2</v>
      </c>
      <c r="K37" s="108">
        <v>7</v>
      </c>
      <c r="L37" s="108">
        <v>2</v>
      </c>
      <c r="M37" s="108">
        <v>4</v>
      </c>
      <c r="O37" s="108">
        <f t="shared" si="3"/>
        <v>1</v>
      </c>
      <c r="P37" s="108">
        <f t="shared" si="1"/>
        <v>3.4</v>
      </c>
      <c r="Q37" s="63"/>
      <c r="R37" s="69">
        <v>109730</v>
      </c>
      <c r="S37" s="70">
        <f t="shared" si="2"/>
        <v>0.030985145356784836</v>
      </c>
    </row>
    <row r="38" spans="1:19" ht="15">
      <c r="A38" s="37" t="s">
        <v>58</v>
      </c>
      <c r="B38" s="108">
        <v>0</v>
      </c>
      <c r="C38" s="108">
        <v>0</v>
      </c>
      <c r="D38" s="108">
        <v>1</v>
      </c>
      <c r="E38" s="108">
        <v>0</v>
      </c>
      <c r="F38" s="108">
        <v>1</v>
      </c>
      <c r="G38" s="108">
        <v>1</v>
      </c>
      <c r="H38" s="108">
        <v>1</v>
      </c>
      <c r="I38" s="108">
        <v>0</v>
      </c>
      <c r="J38" s="108">
        <v>0</v>
      </c>
      <c r="K38" s="108">
        <v>1</v>
      </c>
      <c r="L38" s="108">
        <v>2</v>
      </c>
      <c r="M38" s="108">
        <v>2</v>
      </c>
      <c r="O38" s="108">
        <f t="shared" si="3"/>
        <v>0.4</v>
      </c>
      <c r="P38" s="108">
        <f t="shared" si="1"/>
        <v>1</v>
      </c>
      <c r="Q38" s="63"/>
      <c r="R38" s="69">
        <v>22000</v>
      </c>
      <c r="S38" s="70">
        <f t="shared" si="2"/>
        <v>0.045454545454545456</v>
      </c>
    </row>
    <row r="39" spans="1:19" ht="15">
      <c r="A39" s="37" t="s">
        <v>57</v>
      </c>
      <c r="B39" s="108">
        <v>1</v>
      </c>
      <c r="C39" s="108">
        <v>3</v>
      </c>
      <c r="D39" s="108">
        <v>0</v>
      </c>
      <c r="E39" s="108">
        <v>4</v>
      </c>
      <c r="F39" s="108">
        <v>6</v>
      </c>
      <c r="G39" s="108">
        <v>10</v>
      </c>
      <c r="H39" s="108">
        <v>7</v>
      </c>
      <c r="I39" s="108">
        <v>7</v>
      </c>
      <c r="J39" s="108">
        <v>3</v>
      </c>
      <c r="K39" s="108">
        <v>5</v>
      </c>
      <c r="L39" s="108">
        <v>5</v>
      </c>
      <c r="M39" s="108">
        <v>5</v>
      </c>
      <c r="O39" s="108">
        <f t="shared" si="3"/>
        <v>2.8</v>
      </c>
      <c r="P39" s="108">
        <f t="shared" si="1"/>
        <v>5</v>
      </c>
      <c r="Q39" s="63"/>
      <c r="R39" s="69">
        <v>111780</v>
      </c>
      <c r="S39" s="70">
        <f t="shared" si="2"/>
        <v>0.044730721059223474</v>
      </c>
    </row>
    <row r="40" spans="1:19" ht="15">
      <c r="A40" s="37" t="s">
        <v>56</v>
      </c>
      <c r="B40" s="108">
        <v>7</v>
      </c>
      <c r="C40" s="108">
        <v>7</v>
      </c>
      <c r="D40" s="108">
        <v>11</v>
      </c>
      <c r="E40" s="108">
        <v>17</v>
      </c>
      <c r="F40" s="108">
        <v>12</v>
      </c>
      <c r="G40" s="108">
        <v>16</v>
      </c>
      <c r="H40" s="108">
        <v>14</v>
      </c>
      <c r="I40" s="108">
        <v>8</v>
      </c>
      <c r="J40" s="108">
        <v>17</v>
      </c>
      <c r="K40" s="108">
        <v>16</v>
      </c>
      <c r="L40" s="108">
        <v>22</v>
      </c>
      <c r="M40" s="108">
        <v>31</v>
      </c>
      <c r="O40" s="108">
        <f t="shared" si="3"/>
        <v>10.8</v>
      </c>
      <c r="P40" s="108">
        <f t="shared" si="1"/>
        <v>18.8</v>
      </c>
      <c r="Q40" s="63"/>
      <c r="R40" s="69">
        <v>306280</v>
      </c>
      <c r="S40" s="70">
        <f t="shared" si="2"/>
        <v>0.06138174219668278</v>
      </c>
    </row>
    <row r="41" spans="1:19" ht="15">
      <c r="A41" s="37" t="s">
        <v>55</v>
      </c>
      <c r="B41" s="108">
        <v>0</v>
      </c>
      <c r="C41" s="108">
        <v>1</v>
      </c>
      <c r="D41" s="108">
        <v>0</v>
      </c>
      <c r="E41" s="108">
        <v>3</v>
      </c>
      <c r="F41" s="108">
        <v>3</v>
      </c>
      <c r="G41" s="108">
        <v>2</v>
      </c>
      <c r="H41" s="108">
        <v>9</v>
      </c>
      <c r="I41" s="108">
        <v>4</v>
      </c>
      <c r="J41" s="108">
        <v>4</v>
      </c>
      <c r="K41" s="108">
        <v>3</v>
      </c>
      <c r="L41" s="108">
        <v>7</v>
      </c>
      <c r="M41" s="108">
        <v>6</v>
      </c>
      <c r="O41" s="108">
        <f t="shared" si="3"/>
        <v>1.4</v>
      </c>
      <c r="P41" s="108">
        <f t="shared" si="1"/>
        <v>4.8</v>
      </c>
      <c r="Q41" s="63"/>
      <c r="R41" s="69">
        <v>86930</v>
      </c>
      <c r="S41" s="70">
        <f t="shared" si="2"/>
        <v>0.055216841136546645</v>
      </c>
    </row>
    <row r="42" spans="1:19" ht="15">
      <c r="A42" s="37" t="s">
        <v>54</v>
      </c>
      <c r="B42" s="108">
        <v>5</v>
      </c>
      <c r="C42" s="108">
        <v>8</v>
      </c>
      <c r="D42" s="108">
        <v>3</v>
      </c>
      <c r="E42" s="108">
        <v>5</v>
      </c>
      <c r="F42" s="108">
        <v>5</v>
      </c>
      <c r="G42" s="108">
        <v>6</v>
      </c>
      <c r="H42" s="108">
        <v>13</v>
      </c>
      <c r="I42" s="108">
        <v>6</v>
      </c>
      <c r="J42" s="108">
        <v>8</v>
      </c>
      <c r="K42" s="108">
        <v>15</v>
      </c>
      <c r="L42" s="108">
        <v>12</v>
      </c>
      <c r="M42" s="108">
        <v>16</v>
      </c>
      <c r="O42" s="108">
        <f t="shared" si="3"/>
        <v>5.2</v>
      </c>
      <c r="P42" s="108">
        <f t="shared" si="1"/>
        <v>11.4</v>
      </c>
      <c r="Q42" s="63"/>
      <c r="R42" s="69">
        <v>91400</v>
      </c>
      <c r="S42" s="70">
        <f t="shared" si="2"/>
        <v>0.12472647702407003</v>
      </c>
    </row>
    <row r="43" spans="1:19" ht="15">
      <c r="A43" s="37" t="s">
        <v>53</v>
      </c>
      <c r="B43" s="108">
        <v>8</v>
      </c>
      <c r="C43" s="108">
        <v>7</v>
      </c>
      <c r="D43" s="108">
        <v>3</v>
      </c>
      <c r="E43" s="108">
        <v>8</v>
      </c>
      <c r="F43" s="108">
        <v>5</v>
      </c>
      <c r="G43" s="108">
        <v>8</v>
      </c>
      <c r="H43" s="108">
        <v>4</v>
      </c>
      <c r="I43" s="108">
        <v>7</v>
      </c>
      <c r="J43" s="108">
        <v>12</v>
      </c>
      <c r="K43" s="108">
        <v>7</v>
      </c>
      <c r="L43" s="108">
        <v>7</v>
      </c>
      <c r="M43" s="108">
        <v>6</v>
      </c>
      <c r="N43" s="68"/>
      <c r="O43" s="108">
        <f t="shared" si="3"/>
        <v>6.2</v>
      </c>
      <c r="P43" s="108">
        <f t="shared" si="1"/>
        <v>7.8</v>
      </c>
      <c r="Q43" s="71"/>
      <c r="R43" s="69">
        <v>163780</v>
      </c>
      <c r="S43" s="72">
        <f t="shared" si="2"/>
        <v>0.04762486262058859</v>
      </c>
    </row>
    <row r="44" spans="1:19" ht="6" customHeight="1" thickBot="1">
      <c r="A44" s="48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4"/>
      <c r="N44" s="73"/>
      <c r="O44" s="75"/>
      <c r="P44" s="75"/>
      <c r="Q44" s="75"/>
      <c r="R44" s="76"/>
      <c r="S44" s="77"/>
    </row>
  </sheetData>
  <printOptions/>
  <pageMargins left="0.75" right="0.75" top="0.66" bottom="0.65" header="0.5" footer="0.5"/>
  <pageSetup fitToHeight="1" fitToWidth="1"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workbookViewId="0" topLeftCell="A1">
      <selection activeCell="A1" sqref="A1"/>
    </sheetView>
  </sheetViews>
  <sheetFormatPr defaultColWidth="9.33203125" defaultRowHeight="11.25" customHeight="1"/>
  <cols>
    <col min="1" max="1" width="29.66015625" style="2" customWidth="1"/>
    <col min="2" max="2" width="19" style="2" bestFit="1" customWidth="1"/>
    <col min="3" max="3" width="19.66015625" style="2" bestFit="1" customWidth="1"/>
    <col min="4" max="4" width="15" style="2" bestFit="1" customWidth="1"/>
    <col min="5" max="5" width="20" style="2" bestFit="1" customWidth="1"/>
    <col min="6" max="6" width="15" style="2" bestFit="1" customWidth="1"/>
    <col min="7" max="7" width="19.83203125" style="3" bestFit="1" customWidth="1"/>
    <col min="8" max="16384" width="9.16015625" style="2" customWidth="1"/>
  </cols>
  <sheetData>
    <row r="1" spans="1:5" ht="15.75">
      <c r="A1" s="1" t="s">
        <v>0</v>
      </c>
      <c r="D1" s="38"/>
      <c r="E1" s="39"/>
    </row>
    <row r="2" ht="15.75">
      <c r="A2" s="5" t="s">
        <v>51</v>
      </c>
    </row>
    <row r="3" ht="11.25" customHeight="1">
      <c r="A3" s="5"/>
    </row>
    <row r="5" spans="1:7" s="1" customFormat="1" ht="18" customHeight="1">
      <c r="A5" s="6" t="s">
        <v>120</v>
      </c>
      <c r="B5" s="5"/>
      <c r="C5" s="5"/>
      <c r="D5" s="5"/>
      <c r="E5" s="5"/>
      <c r="F5" s="5"/>
      <c r="G5" s="8"/>
    </row>
    <row r="6" spans="1:7" s="1" customFormat="1" ht="15.75">
      <c r="A6" s="6"/>
      <c r="B6" s="5"/>
      <c r="C6" s="5"/>
      <c r="D6" s="5"/>
      <c r="E6" s="5"/>
      <c r="F6" s="5"/>
      <c r="G6" s="9"/>
    </row>
    <row r="7" spans="1:7" s="1" customFormat="1" ht="15.75">
      <c r="A7" s="13"/>
      <c r="B7" s="14"/>
      <c r="C7" s="142" t="s">
        <v>37</v>
      </c>
      <c r="D7" s="142"/>
      <c r="E7" s="142"/>
      <c r="F7" s="142"/>
      <c r="G7" s="142"/>
    </row>
    <row r="8" spans="1:7" s="1" customFormat="1" ht="15.75">
      <c r="A8" s="15" t="s">
        <v>83</v>
      </c>
      <c r="B8" s="16" t="s">
        <v>50</v>
      </c>
      <c r="C8" s="17" t="s">
        <v>25</v>
      </c>
      <c r="D8" s="17" t="s">
        <v>26</v>
      </c>
      <c r="E8" s="17" t="s">
        <v>28</v>
      </c>
      <c r="F8" s="17" t="s">
        <v>30</v>
      </c>
      <c r="G8" s="17" t="s">
        <v>36</v>
      </c>
    </row>
    <row r="9" spans="1:7" s="1" customFormat="1" ht="15.75">
      <c r="A9" s="16" t="s">
        <v>3</v>
      </c>
      <c r="B9" s="16"/>
      <c r="C9" s="17"/>
      <c r="D9" s="17" t="s">
        <v>27</v>
      </c>
      <c r="E9" s="17" t="s">
        <v>29</v>
      </c>
      <c r="F9" s="17" t="s">
        <v>31</v>
      </c>
      <c r="G9" s="17" t="s">
        <v>49</v>
      </c>
    </row>
    <row r="10" spans="1:7" s="1" customFormat="1" ht="15.75">
      <c r="A10" s="22"/>
      <c r="B10" s="15"/>
      <c r="C10" s="159" t="s">
        <v>35</v>
      </c>
      <c r="D10" s="159" t="s">
        <v>32</v>
      </c>
      <c r="E10" s="159" t="s">
        <v>33</v>
      </c>
      <c r="F10" s="159" t="s">
        <v>42</v>
      </c>
      <c r="G10" s="160" t="s">
        <v>34</v>
      </c>
    </row>
    <row r="11" spans="1:7" s="45" customFormat="1" ht="20.25" customHeight="1">
      <c r="A11" s="161" t="s">
        <v>4</v>
      </c>
      <c r="B11" s="162">
        <v>455</v>
      </c>
      <c r="C11" s="162">
        <v>299</v>
      </c>
      <c r="D11" s="162">
        <v>39</v>
      </c>
      <c r="E11" s="162">
        <v>27</v>
      </c>
      <c r="F11" s="162">
        <v>0</v>
      </c>
      <c r="G11" s="162">
        <v>90</v>
      </c>
    </row>
    <row r="12" spans="2:7" ht="9" customHeight="1">
      <c r="B12" s="124"/>
      <c r="C12" s="124"/>
      <c r="D12" s="124"/>
      <c r="E12" s="124"/>
      <c r="F12" s="121"/>
      <c r="G12" s="124"/>
    </row>
    <row r="13" spans="1:7" ht="15">
      <c r="A13" s="37" t="s">
        <v>82</v>
      </c>
      <c r="B13" s="112">
        <v>23</v>
      </c>
      <c r="C13" s="112">
        <v>18</v>
      </c>
      <c r="D13" s="112">
        <v>0</v>
      </c>
      <c r="E13" s="112">
        <v>0</v>
      </c>
      <c r="F13" s="112">
        <v>0</v>
      </c>
      <c r="G13" s="112">
        <v>5</v>
      </c>
    </row>
    <row r="14" spans="1:7" ht="15">
      <c r="A14" s="37" t="s">
        <v>81</v>
      </c>
      <c r="B14" s="112">
        <v>17</v>
      </c>
      <c r="C14" s="112">
        <v>13</v>
      </c>
      <c r="D14" s="112">
        <v>1</v>
      </c>
      <c r="E14" s="112">
        <v>0</v>
      </c>
      <c r="F14" s="112">
        <v>0</v>
      </c>
      <c r="G14" s="112">
        <v>3</v>
      </c>
    </row>
    <row r="15" spans="1:7" ht="15">
      <c r="A15" s="37" t="s">
        <v>80</v>
      </c>
      <c r="B15" s="112">
        <v>3</v>
      </c>
      <c r="C15" s="112">
        <v>2</v>
      </c>
      <c r="D15" s="112">
        <v>1</v>
      </c>
      <c r="E15" s="112">
        <v>0</v>
      </c>
      <c r="F15" s="112">
        <v>0</v>
      </c>
      <c r="G15" s="112">
        <v>0</v>
      </c>
    </row>
    <row r="16" spans="1:7" ht="15">
      <c r="A16" s="37" t="s">
        <v>79</v>
      </c>
      <c r="B16" s="112">
        <v>9</v>
      </c>
      <c r="C16" s="112">
        <v>7</v>
      </c>
      <c r="D16" s="112">
        <v>1</v>
      </c>
      <c r="E16" s="112">
        <v>0</v>
      </c>
      <c r="F16" s="112">
        <v>0</v>
      </c>
      <c r="G16" s="112">
        <v>1</v>
      </c>
    </row>
    <row r="17" spans="1:7" ht="15">
      <c r="A17" s="37" t="s">
        <v>78</v>
      </c>
      <c r="B17" s="112">
        <v>5</v>
      </c>
      <c r="C17" s="112">
        <v>5</v>
      </c>
      <c r="D17" s="112">
        <v>0</v>
      </c>
      <c r="E17" s="112">
        <v>0</v>
      </c>
      <c r="F17" s="112">
        <v>0</v>
      </c>
      <c r="G17" s="112">
        <v>0</v>
      </c>
    </row>
    <row r="18" spans="1:7" ht="15">
      <c r="A18" s="37" t="s">
        <v>7</v>
      </c>
      <c r="B18" s="112">
        <v>10</v>
      </c>
      <c r="C18" s="112">
        <v>6</v>
      </c>
      <c r="D18" s="112">
        <v>1</v>
      </c>
      <c r="E18" s="112">
        <v>0</v>
      </c>
      <c r="F18" s="112">
        <v>0</v>
      </c>
      <c r="G18" s="112">
        <v>3</v>
      </c>
    </row>
    <row r="19" spans="1:7" ht="15">
      <c r="A19" s="37" t="s">
        <v>77</v>
      </c>
      <c r="B19" s="112">
        <v>23</v>
      </c>
      <c r="C19" s="112">
        <v>10</v>
      </c>
      <c r="D19" s="112">
        <v>6</v>
      </c>
      <c r="E19" s="112">
        <v>4</v>
      </c>
      <c r="F19" s="112">
        <v>0</v>
      </c>
      <c r="G19" s="112">
        <v>3</v>
      </c>
    </row>
    <row r="20" spans="1:7" ht="15">
      <c r="A20" s="37" t="s">
        <v>76</v>
      </c>
      <c r="B20" s="112">
        <v>13</v>
      </c>
      <c r="C20" s="112">
        <v>9</v>
      </c>
      <c r="D20" s="112">
        <v>0</v>
      </c>
      <c r="E20" s="112">
        <v>1</v>
      </c>
      <c r="F20" s="112">
        <v>0</v>
      </c>
      <c r="G20" s="112">
        <v>3</v>
      </c>
    </row>
    <row r="21" spans="1:7" ht="15">
      <c r="A21" s="37" t="s">
        <v>75</v>
      </c>
      <c r="B21" s="112">
        <v>7</v>
      </c>
      <c r="C21" s="112">
        <v>4</v>
      </c>
      <c r="D21" s="112">
        <v>1</v>
      </c>
      <c r="E21" s="112">
        <v>0</v>
      </c>
      <c r="F21" s="112">
        <v>0</v>
      </c>
      <c r="G21" s="112">
        <v>2</v>
      </c>
    </row>
    <row r="22" spans="1:7" ht="15">
      <c r="A22" s="37" t="s">
        <v>74</v>
      </c>
      <c r="B22" s="112">
        <v>4</v>
      </c>
      <c r="C22" s="112">
        <v>3</v>
      </c>
      <c r="D22" s="112">
        <v>1</v>
      </c>
      <c r="E22" s="112">
        <v>0</v>
      </c>
      <c r="F22" s="112">
        <v>0</v>
      </c>
      <c r="G22" s="112">
        <v>0</v>
      </c>
    </row>
    <row r="23" spans="1:7" ht="15">
      <c r="A23" s="47" t="s">
        <v>73</v>
      </c>
      <c r="B23" s="112">
        <v>3</v>
      </c>
      <c r="C23" s="112">
        <v>2</v>
      </c>
      <c r="D23" s="112">
        <v>0</v>
      </c>
      <c r="E23" s="112">
        <v>1</v>
      </c>
      <c r="F23" s="112">
        <v>0</v>
      </c>
      <c r="G23" s="112">
        <v>0</v>
      </c>
    </row>
    <row r="24" spans="1:7" ht="15">
      <c r="A24" s="37" t="s">
        <v>72</v>
      </c>
      <c r="B24" s="112">
        <v>43</v>
      </c>
      <c r="C24" s="112">
        <v>30</v>
      </c>
      <c r="D24" s="112">
        <v>3</v>
      </c>
      <c r="E24" s="112">
        <v>4</v>
      </c>
      <c r="F24" s="112">
        <v>0</v>
      </c>
      <c r="G24" s="112">
        <v>6</v>
      </c>
    </row>
    <row r="25" spans="1:7" ht="15">
      <c r="A25" s="47" t="s">
        <v>71</v>
      </c>
      <c r="B25" s="112">
        <v>0</v>
      </c>
      <c r="C25" s="112">
        <v>0</v>
      </c>
      <c r="D25" s="112">
        <v>0</v>
      </c>
      <c r="E25" s="112">
        <v>0</v>
      </c>
      <c r="F25" s="112">
        <v>0</v>
      </c>
      <c r="G25" s="112">
        <v>0</v>
      </c>
    </row>
    <row r="26" spans="1:7" ht="15">
      <c r="A26" s="47" t="s">
        <v>70</v>
      </c>
      <c r="B26" s="112">
        <v>15</v>
      </c>
      <c r="C26" s="112">
        <v>9</v>
      </c>
      <c r="D26" s="112">
        <v>4</v>
      </c>
      <c r="E26" s="112">
        <v>0</v>
      </c>
      <c r="F26" s="112">
        <v>0</v>
      </c>
      <c r="G26" s="112">
        <v>2</v>
      </c>
    </row>
    <row r="27" spans="1:7" ht="15">
      <c r="A27" s="47" t="s">
        <v>8</v>
      </c>
      <c r="B27" s="112">
        <v>28</v>
      </c>
      <c r="C27" s="112">
        <v>16</v>
      </c>
      <c r="D27" s="112">
        <v>8</v>
      </c>
      <c r="E27" s="112">
        <v>0</v>
      </c>
      <c r="F27" s="112">
        <v>0</v>
      </c>
      <c r="G27" s="112">
        <v>4</v>
      </c>
    </row>
    <row r="28" spans="1:7" ht="15">
      <c r="A28" s="47" t="s">
        <v>69</v>
      </c>
      <c r="B28" s="112">
        <v>90</v>
      </c>
      <c r="C28" s="112">
        <v>58</v>
      </c>
      <c r="D28" s="112">
        <v>0</v>
      </c>
      <c r="E28" s="112">
        <v>7</v>
      </c>
      <c r="F28" s="112">
        <v>0</v>
      </c>
      <c r="G28" s="112">
        <v>25</v>
      </c>
    </row>
    <row r="29" spans="1:7" ht="15">
      <c r="A29" s="47" t="s">
        <v>68</v>
      </c>
      <c r="B29" s="112">
        <v>7</v>
      </c>
      <c r="C29" s="112">
        <v>5</v>
      </c>
      <c r="D29" s="112">
        <v>1</v>
      </c>
      <c r="E29" s="112">
        <v>0</v>
      </c>
      <c r="F29" s="112">
        <v>0</v>
      </c>
      <c r="G29" s="112">
        <v>1</v>
      </c>
    </row>
    <row r="30" spans="1:7" ht="15">
      <c r="A30" s="47" t="s">
        <v>67</v>
      </c>
      <c r="B30" s="112">
        <v>10</v>
      </c>
      <c r="C30" s="112">
        <v>7</v>
      </c>
      <c r="D30" s="112">
        <v>0</v>
      </c>
      <c r="E30" s="112">
        <v>0</v>
      </c>
      <c r="F30" s="112">
        <v>0</v>
      </c>
      <c r="G30" s="112">
        <v>3</v>
      </c>
    </row>
    <row r="31" spans="1:7" ht="15">
      <c r="A31" s="47" t="s">
        <v>66</v>
      </c>
      <c r="B31" s="112">
        <v>1</v>
      </c>
      <c r="C31" s="112">
        <v>1</v>
      </c>
      <c r="D31" s="112">
        <v>0</v>
      </c>
      <c r="E31" s="112">
        <v>0</v>
      </c>
      <c r="F31" s="112">
        <v>0</v>
      </c>
      <c r="G31" s="112">
        <v>0</v>
      </c>
    </row>
    <row r="32" spans="1:7" ht="15">
      <c r="A32" s="47" t="s">
        <v>65</v>
      </c>
      <c r="B32" s="112">
        <v>5</v>
      </c>
      <c r="C32" s="112">
        <v>4</v>
      </c>
      <c r="D32" s="112">
        <v>0</v>
      </c>
      <c r="E32" s="112">
        <v>0</v>
      </c>
      <c r="F32" s="112">
        <v>0</v>
      </c>
      <c r="G32" s="112">
        <v>1</v>
      </c>
    </row>
    <row r="33" spans="1:7" ht="15">
      <c r="A33" s="47" t="s">
        <v>64</v>
      </c>
      <c r="B33" s="112">
        <v>18</v>
      </c>
      <c r="C33" s="112">
        <v>9</v>
      </c>
      <c r="D33" s="112">
        <v>4</v>
      </c>
      <c r="E33" s="112">
        <v>2</v>
      </c>
      <c r="F33" s="112">
        <v>0</v>
      </c>
      <c r="G33" s="112">
        <v>3</v>
      </c>
    </row>
    <row r="34" spans="1:7" ht="15">
      <c r="A34" s="37" t="s">
        <v>63</v>
      </c>
      <c r="B34" s="112">
        <v>27</v>
      </c>
      <c r="C34" s="112">
        <v>21</v>
      </c>
      <c r="D34" s="112">
        <v>0</v>
      </c>
      <c r="E34" s="112">
        <v>2</v>
      </c>
      <c r="F34" s="112">
        <v>0</v>
      </c>
      <c r="G34" s="112">
        <v>4</v>
      </c>
    </row>
    <row r="35" spans="1:7" ht="15">
      <c r="A35" s="47" t="s">
        <v>62</v>
      </c>
      <c r="B35" s="112">
        <v>0</v>
      </c>
      <c r="C35" s="112">
        <v>0</v>
      </c>
      <c r="D35" s="112">
        <v>0</v>
      </c>
      <c r="E35" s="112">
        <v>0</v>
      </c>
      <c r="F35" s="112">
        <v>0</v>
      </c>
      <c r="G35" s="112">
        <v>0</v>
      </c>
    </row>
    <row r="36" spans="1:7" ht="15">
      <c r="A36" s="37" t="s">
        <v>61</v>
      </c>
      <c r="B36" s="112">
        <v>3</v>
      </c>
      <c r="C36" s="112">
        <v>2</v>
      </c>
      <c r="D36" s="112">
        <v>1</v>
      </c>
      <c r="E36" s="112">
        <v>0</v>
      </c>
      <c r="F36" s="112">
        <v>0</v>
      </c>
      <c r="G36" s="112">
        <v>0</v>
      </c>
    </row>
    <row r="37" spans="1:7" ht="15">
      <c r="A37" s="37" t="s">
        <v>60</v>
      </c>
      <c r="B37" s="112">
        <v>21</v>
      </c>
      <c r="C37" s="112">
        <v>12</v>
      </c>
      <c r="D37" s="112">
        <v>0</v>
      </c>
      <c r="E37" s="112">
        <v>3</v>
      </c>
      <c r="F37" s="112">
        <v>0</v>
      </c>
      <c r="G37" s="112">
        <v>6</v>
      </c>
    </row>
    <row r="38" spans="1:7" ht="15">
      <c r="A38" s="37" t="s">
        <v>59</v>
      </c>
      <c r="B38" s="112">
        <v>4</v>
      </c>
      <c r="C38" s="112">
        <v>2</v>
      </c>
      <c r="D38" s="112">
        <v>1</v>
      </c>
      <c r="E38" s="112">
        <v>0</v>
      </c>
      <c r="F38" s="112">
        <v>0</v>
      </c>
      <c r="G38" s="112">
        <v>1</v>
      </c>
    </row>
    <row r="39" spans="1:7" ht="15">
      <c r="A39" s="37" t="s">
        <v>58</v>
      </c>
      <c r="B39" s="112">
        <v>2</v>
      </c>
      <c r="C39" s="112">
        <v>2</v>
      </c>
      <c r="D39" s="112">
        <v>0</v>
      </c>
      <c r="E39" s="112">
        <v>0</v>
      </c>
      <c r="F39" s="112">
        <v>0</v>
      </c>
      <c r="G39" s="112">
        <v>0</v>
      </c>
    </row>
    <row r="40" spans="1:7" ht="15">
      <c r="A40" s="37" t="s">
        <v>57</v>
      </c>
      <c r="B40" s="112">
        <v>5</v>
      </c>
      <c r="C40" s="112">
        <v>4</v>
      </c>
      <c r="D40" s="112">
        <v>0</v>
      </c>
      <c r="E40" s="112">
        <v>1</v>
      </c>
      <c r="F40" s="112">
        <v>0</v>
      </c>
      <c r="G40" s="112">
        <v>0</v>
      </c>
    </row>
    <row r="41" spans="1:7" ht="15">
      <c r="A41" s="37" t="s">
        <v>56</v>
      </c>
      <c r="B41" s="112">
        <v>31</v>
      </c>
      <c r="C41" s="112">
        <v>19</v>
      </c>
      <c r="D41" s="112">
        <v>2</v>
      </c>
      <c r="E41" s="112">
        <v>2</v>
      </c>
      <c r="F41" s="112">
        <v>0</v>
      </c>
      <c r="G41" s="112">
        <v>8</v>
      </c>
    </row>
    <row r="42" spans="1:7" ht="15">
      <c r="A42" s="37" t="s">
        <v>55</v>
      </c>
      <c r="B42" s="112">
        <v>6</v>
      </c>
      <c r="C42" s="112">
        <v>4</v>
      </c>
      <c r="D42" s="112">
        <v>2</v>
      </c>
      <c r="E42" s="112">
        <v>0</v>
      </c>
      <c r="F42" s="112">
        <v>0</v>
      </c>
      <c r="G42" s="112">
        <v>0</v>
      </c>
    </row>
    <row r="43" spans="1:7" ht="15">
      <c r="A43" s="37" t="s">
        <v>54</v>
      </c>
      <c r="B43" s="112">
        <v>16</v>
      </c>
      <c r="C43" s="112">
        <v>11</v>
      </c>
      <c r="D43" s="112">
        <v>0</v>
      </c>
      <c r="E43" s="112">
        <v>0</v>
      </c>
      <c r="F43" s="112">
        <v>0</v>
      </c>
      <c r="G43" s="112">
        <v>5</v>
      </c>
    </row>
    <row r="44" spans="1:7" ht="15">
      <c r="A44" s="37" t="s">
        <v>53</v>
      </c>
      <c r="B44" s="112">
        <v>6</v>
      </c>
      <c r="C44" s="112">
        <v>4</v>
      </c>
      <c r="D44" s="112">
        <v>1</v>
      </c>
      <c r="E44" s="112">
        <v>0</v>
      </c>
      <c r="F44" s="112">
        <v>0</v>
      </c>
      <c r="G44" s="112">
        <v>1</v>
      </c>
    </row>
    <row r="45" spans="1:7" ht="6" customHeight="1" thickBot="1">
      <c r="A45" s="48"/>
      <c r="B45" s="48"/>
      <c r="C45" s="48"/>
      <c r="D45" s="48"/>
      <c r="E45" s="48"/>
      <c r="F45" s="48"/>
      <c r="G45" s="48"/>
    </row>
  </sheetData>
  <mergeCells count="1">
    <mergeCell ref="C7:G7"/>
  </mergeCells>
  <printOptions/>
  <pageMargins left="0.75" right="0.75" top="0.66" bottom="0.69" header="0.5" footer="0.5"/>
  <pageSetup fitToHeight="1" fitToWidth="1"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A1" sqref="A1"/>
    </sheetView>
  </sheetViews>
  <sheetFormatPr defaultColWidth="9.33203125" defaultRowHeight="11.25" customHeight="1"/>
  <cols>
    <col min="1" max="1" width="28.16015625" style="2" customWidth="1"/>
    <col min="2" max="2" width="15.5" style="2" bestFit="1" customWidth="1"/>
    <col min="3" max="3" width="15.83203125" style="2" bestFit="1" customWidth="1"/>
    <col min="4" max="4" width="16" style="2" bestFit="1" customWidth="1"/>
    <col min="5" max="5" width="13.5" style="2" customWidth="1"/>
    <col min="6" max="6" width="13.83203125" style="2" customWidth="1"/>
    <col min="7" max="7" width="18.83203125" style="3" bestFit="1" customWidth="1"/>
    <col min="8" max="8" width="12" style="2" customWidth="1"/>
    <col min="9" max="16384" width="9.16015625" style="2" customWidth="1"/>
  </cols>
  <sheetData>
    <row r="1" spans="1:5" ht="15.75">
      <c r="A1" s="1" t="s">
        <v>0</v>
      </c>
      <c r="C1" s="38"/>
      <c r="E1" s="39"/>
    </row>
    <row r="2" ht="15.75">
      <c r="A2" s="5" t="s">
        <v>51</v>
      </c>
    </row>
    <row r="3" ht="11.25" customHeight="1">
      <c r="A3" s="5"/>
    </row>
    <row r="5" spans="1:7" ht="19.5" customHeight="1">
      <c r="A5" s="6" t="s">
        <v>121</v>
      </c>
      <c r="B5" s="40"/>
      <c r="C5" s="40"/>
      <c r="D5" s="40"/>
      <c r="E5" s="40"/>
      <c r="G5" s="40"/>
    </row>
    <row r="6" spans="1:7" ht="15">
      <c r="A6" s="41"/>
      <c r="B6" s="41"/>
      <c r="C6" s="41"/>
      <c r="D6" s="41"/>
      <c r="E6" s="41"/>
      <c r="F6" s="41"/>
      <c r="G6" s="41"/>
    </row>
    <row r="7" spans="1:8" ht="27" customHeight="1">
      <c r="A7" s="154" t="s">
        <v>83</v>
      </c>
      <c r="B7" s="154" t="s">
        <v>19</v>
      </c>
      <c r="C7" s="154" t="s">
        <v>21</v>
      </c>
      <c r="D7" s="154" t="s">
        <v>122</v>
      </c>
      <c r="E7" s="155" t="s">
        <v>23</v>
      </c>
      <c r="F7" s="156" t="s">
        <v>24</v>
      </c>
      <c r="G7" s="154" t="s">
        <v>123</v>
      </c>
      <c r="H7" s="163" t="s">
        <v>43</v>
      </c>
    </row>
    <row r="8" spans="1:7" ht="18.75">
      <c r="A8" s="42" t="s">
        <v>3</v>
      </c>
      <c r="B8" s="38" t="s">
        <v>124</v>
      </c>
      <c r="G8" s="2"/>
    </row>
    <row r="9" spans="1:8" ht="9" customHeight="1">
      <c r="A9" s="20"/>
      <c r="B9" s="20"/>
      <c r="C9" s="20"/>
      <c r="D9" s="20"/>
      <c r="E9" s="20"/>
      <c r="F9" s="20"/>
      <c r="G9" s="20"/>
      <c r="H9" s="20"/>
    </row>
    <row r="10" spans="1:8" s="45" customFormat="1" ht="21" customHeight="1">
      <c r="A10" s="44" t="s">
        <v>4</v>
      </c>
      <c r="B10" s="125">
        <v>289</v>
      </c>
      <c r="C10" s="125">
        <v>114</v>
      </c>
      <c r="D10" s="125">
        <v>79</v>
      </c>
      <c r="E10" s="125">
        <v>47</v>
      </c>
      <c r="F10" s="125">
        <v>11</v>
      </c>
      <c r="G10" s="125">
        <v>4</v>
      </c>
      <c r="H10" s="125">
        <v>157</v>
      </c>
    </row>
    <row r="11" spans="2:8" ht="9" customHeight="1">
      <c r="B11" s="126"/>
      <c r="C11" s="126"/>
      <c r="D11" s="126"/>
      <c r="E11" s="126"/>
      <c r="F11" s="126"/>
      <c r="G11" s="126"/>
      <c r="H11" s="126"/>
    </row>
    <row r="12" spans="1:8" ht="15">
      <c r="A12" s="37" t="s">
        <v>82</v>
      </c>
      <c r="B12" s="126">
        <v>16</v>
      </c>
      <c r="C12" s="126">
        <v>4</v>
      </c>
      <c r="D12" s="126">
        <v>2</v>
      </c>
      <c r="E12" s="126">
        <v>4</v>
      </c>
      <c r="F12" s="126">
        <v>1</v>
      </c>
      <c r="G12" s="126">
        <v>0</v>
      </c>
      <c r="H12" s="126">
        <v>12</v>
      </c>
    </row>
    <row r="13" spans="1:8" ht="15">
      <c r="A13" s="37" t="s">
        <v>81</v>
      </c>
      <c r="B13" s="126">
        <v>15</v>
      </c>
      <c r="C13" s="126">
        <v>2</v>
      </c>
      <c r="D13" s="126">
        <v>3</v>
      </c>
      <c r="E13" s="126">
        <v>7</v>
      </c>
      <c r="F13" s="126">
        <v>0</v>
      </c>
      <c r="G13" s="126">
        <v>0</v>
      </c>
      <c r="H13" s="126">
        <v>7</v>
      </c>
    </row>
    <row r="14" spans="1:8" ht="15">
      <c r="A14" s="37" t="s">
        <v>80</v>
      </c>
      <c r="B14" s="126">
        <v>2</v>
      </c>
      <c r="C14" s="126">
        <v>0</v>
      </c>
      <c r="D14" s="126">
        <v>1</v>
      </c>
      <c r="E14" s="126">
        <v>0</v>
      </c>
      <c r="F14" s="126">
        <v>0</v>
      </c>
      <c r="G14" s="126">
        <v>0</v>
      </c>
      <c r="H14" s="126">
        <v>0</v>
      </c>
    </row>
    <row r="15" spans="1:8" ht="15">
      <c r="A15" s="37" t="s">
        <v>79</v>
      </c>
      <c r="B15" s="126">
        <v>6</v>
      </c>
      <c r="C15" s="126">
        <v>3</v>
      </c>
      <c r="D15" s="126">
        <v>0</v>
      </c>
      <c r="E15" s="126">
        <v>1</v>
      </c>
      <c r="F15" s="126">
        <v>1</v>
      </c>
      <c r="G15" s="126">
        <v>0</v>
      </c>
      <c r="H15" s="126">
        <v>4</v>
      </c>
    </row>
    <row r="16" spans="1:8" ht="15">
      <c r="A16" s="37" t="s">
        <v>78</v>
      </c>
      <c r="B16" s="126">
        <v>5</v>
      </c>
      <c r="C16" s="126">
        <v>0</v>
      </c>
      <c r="D16" s="126">
        <v>0</v>
      </c>
      <c r="E16" s="126">
        <v>0</v>
      </c>
      <c r="F16" s="126">
        <v>0</v>
      </c>
      <c r="G16" s="126">
        <v>0</v>
      </c>
      <c r="H16" s="126">
        <v>3</v>
      </c>
    </row>
    <row r="17" spans="1:8" ht="15">
      <c r="A17" s="37" t="s">
        <v>7</v>
      </c>
      <c r="B17" s="126">
        <v>6</v>
      </c>
      <c r="C17" s="126">
        <v>2</v>
      </c>
      <c r="D17" s="126">
        <v>2</v>
      </c>
      <c r="E17" s="126">
        <v>0</v>
      </c>
      <c r="F17" s="126">
        <v>0</v>
      </c>
      <c r="G17" s="126">
        <v>0</v>
      </c>
      <c r="H17" s="126">
        <v>5</v>
      </c>
    </row>
    <row r="18" spans="1:8" ht="15">
      <c r="A18" s="37" t="s">
        <v>77</v>
      </c>
      <c r="B18" s="126">
        <v>12</v>
      </c>
      <c r="C18" s="126">
        <v>2</v>
      </c>
      <c r="D18" s="126">
        <v>3</v>
      </c>
      <c r="E18" s="126">
        <v>1</v>
      </c>
      <c r="F18" s="126">
        <v>0</v>
      </c>
      <c r="G18" s="126">
        <v>0</v>
      </c>
      <c r="H18" s="126">
        <v>6</v>
      </c>
    </row>
    <row r="19" spans="1:8" ht="15">
      <c r="A19" s="37" t="s">
        <v>76</v>
      </c>
      <c r="B19" s="126">
        <v>9</v>
      </c>
      <c r="C19" s="126">
        <v>4</v>
      </c>
      <c r="D19" s="126">
        <v>3</v>
      </c>
      <c r="E19" s="126">
        <v>2</v>
      </c>
      <c r="F19" s="126">
        <v>0</v>
      </c>
      <c r="G19" s="126">
        <v>0</v>
      </c>
      <c r="H19" s="126">
        <v>5</v>
      </c>
    </row>
    <row r="20" spans="1:8" ht="15">
      <c r="A20" s="37" t="s">
        <v>75</v>
      </c>
      <c r="B20" s="126">
        <v>6</v>
      </c>
      <c r="C20" s="126">
        <v>1</v>
      </c>
      <c r="D20" s="126">
        <v>0</v>
      </c>
      <c r="E20" s="126">
        <v>2</v>
      </c>
      <c r="F20" s="126">
        <v>0</v>
      </c>
      <c r="G20" s="126">
        <v>0</v>
      </c>
      <c r="H20" s="126">
        <v>2</v>
      </c>
    </row>
    <row r="21" spans="1:8" ht="15">
      <c r="A21" s="37" t="s">
        <v>74</v>
      </c>
      <c r="B21" s="126">
        <v>0</v>
      </c>
      <c r="C21" s="126">
        <v>2</v>
      </c>
      <c r="D21" s="126">
        <v>1</v>
      </c>
      <c r="E21" s="126">
        <v>0</v>
      </c>
      <c r="F21" s="126">
        <v>0</v>
      </c>
      <c r="G21" s="126">
        <v>0</v>
      </c>
      <c r="H21" s="126">
        <v>0</v>
      </c>
    </row>
    <row r="22" spans="1:8" ht="15">
      <c r="A22" s="47" t="s">
        <v>73</v>
      </c>
      <c r="B22" s="126">
        <v>2</v>
      </c>
      <c r="C22" s="126">
        <v>1</v>
      </c>
      <c r="D22" s="126">
        <v>1</v>
      </c>
      <c r="E22" s="126">
        <v>0</v>
      </c>
      <c r="F22" s="126">
        <v>0</v>
      </c>
      <c r="G22" s="126">
        <v>0</v>
      </c>
      <c r="H22" s="126">
        <v>1</v>
      </c>
    </row>
    <row r="23" spans="1:8" ht="15">
      <c r="A23" s="37" t="s">
        <v>72</v>
      </c>
      <c r="B23" s="126">
        <v>17</v>
      </c>
      <c r="C23" s="126">
        <v>18</v>
      </c>
      <c r="D23" s="126">
        <v>21</v>
      </c>
      <c r="E23" s="126">
        <v>2</v>
      </c>
      <c r="F23" s="126">
        <v>0</v>
      </c>
      <c r="G23" s="126">
        <v>0</v>
      </c>
      <c r="H23" s="126">
        <v>14</v>
      </c>
    </row>
    <row r="24" spans="1:8" ht="15">
      <c r="A24" s="47" t="s">
        <v>71</v>
      </c>
      <c r="B24" s="126">
        <v>0</v>
      </c>
      <c r="C24" s="126">
        <v>0</v>
      </c>
      <c r="D24" s="126">
        <v>0</v>
      </c>
      <c r="E24" s="126">
        <v>0</v>
      </c>
      <c r="F24" s="126">
        <v>0</v>
      </c>
      <c r="G24" s="126">
        <v>0</v>
      </c>
      <c r="H24" s="126">
        <v>0</v>
      </c>
    </row>
    <row r="25" spans="1:8" ht="15">
      <c r="A25" s="47" t="s">
        <v>70</v>
      </c>
      <c r="B25" s="126">
        <v>8</v>
      </c>
      <c r="C25" s="126">
        <v>2</v>
      </c>
      <c r="D25" s="126">
        <v>3</v>
      </c>
      <c r="E25" s="126">
        <v>0</v>
      </c>
      <c r="F25" s="126">
        <v>0</v>
      </c>
      <c r="G25" s="126">
        <v>0</v>
      </c>
      <c r="H25" s="126">
        <v>6</v>
      </c>
    </row>
    <row r="26" spans="1:8" ht="15">
      <c r="A26" s="47" t="s">
        <v>8</v>
      </c>
      <c r="B26" s="126">
        <v>19</v>
      </c>
      <c r="C26" s="126">
        <v>2</v>
      </c>
      <c r="D26" s="126">
        <v>7</v>
      </c>
      <c r="E26" s="126">
        <v>0</v>
      </c>
      <c r="F26" s="126">
        <v>2</v>
      </c>
      <c r="G26" s="126">
        <v>0</v>
      </c>
      <c r="H26" s="126">
        <v>5</v>
      </c>
    </row>
    <row r="27" spans="1:8" ht="15">
      <c r="A27" s="47" t="s">
        <v>69</v>
      </c>
      <c r="B27" s="126">
        <v>59</v>
      </c>
      <c r="C27" s="126">
        <v>34</v>
      </c>
      <c r="D27" s="126">
        <v>8</v>
      </c>
      <c r="E27" s="126">
        <v>14</v>
      </c>
      <c r="F27" s="126">
        <v>1</v>
      </c>
      <c r="G27" s="126">
        <v>1</v>
      </c>
      <c r="H27" s="126">
        <v>30</v>
      </c>
    </row>
    <row r="28" spans="1:8" ht="15">
      <c r="A28" s="47" t="s">
        <v>68</v>
      </c>
      <c r="B28" s="126">
        <v>6</v>
      </c>
      <c r="C28" s="126">
        <v>1</v>
      </c>
      <c r="D28" s="126">
        <v>1</v>
      </c>
      <c r="E28" s="126">
        <v>1</v>
      </c>
      <c r="F28" s="126">
        <v>1</v>
      </c>
      <c r="G28" s="126">
        <v>0</v>
      </c>
      <c r="H28" s="126">
        <v>4</v>
      </c>
    </row>
    <row r="29" spans="1:8" ht="15">
      <c r="A29" s="47" t="s">
        <v>67</v>
      </c>
      <c r="B29" s="126">
        <v>8</v>
      </c>
      <c r="C29" s="126">
        <v>0</v>
      </c>
      <c r="D29" s="126">
        <v>0</v>
      </c>
      <c r="E29" s="126">
        <v>1</v>
      </c>
      <c r="F29" s="126">
        <v>0</v>
      </c>
      <c r="G29" s="126">
        <v>1</v>
      </c>
      <c r="H29" s="126">
        <v>2</v>
      </c>
    </row>
    <row r="30" spans="1:8" ht="15">
      <c r="A30" s="47" t="s">
        <v>66</v>
      </c>
      <c r="B30" s="126">
        <v>1</v>
      </c>
      <c r="C30" s="126">
        <v>0</v>
      </c>
      <c r="D30" s="126">
        <v>1</v>
      </c>
      <c r="E30" s="126">
        <v>0</v>
      </c>
      <c r="F30" s="126">
        <v>0</v>
      </c>
      <c r="G30" s="126">
        <v>0</v>
      </c>
      <c r="H30" s="126">
        <v>0</v>
      </c>
    </row>
    <row r="31" spans="1:8" ht="15">
      <c r="A31" s="47" t="s">
        <v>65</v>
      </c>
      <c r="B31" s="126">
        <v>3</v>
      </c>
      <c r="C31" s="126">
        <v>2</v>
      </c>
      <c r="D31" s="126">
        <v>0</v>
      </c>
      <c r="E31" s="126">
        <v>0</v>
      </c>
      <c r="F31" s="126">
        <v>0</v>
      </c>
      <c r="G31" s="126">
        <v>1</v>
      </c>
      <c r="H31" s="126">
        <v>3</v>
      </c>
    </row>
    <row r="32" spans="1:8" ht="15">
      <c r="A32" s="47" t="s">
        <v>64</v>
      </c>
      <c r="B32" s="126">
        <v>8</v>
      </c>
      <c r="C32" s="126">
        <v>6</v>
      </c>
      <c r="D32" s="126">
        <v>4</v>
      </c>
      <c r="E32" s="126">
        <v>1</v>
      </c>
      <c r="F32" s="126">
        <v>2</v>
      </c>
      <c r="G32" s="126">
        <v>1</v>
      </c>
      <c r="H32" s="126">
        <v>4</v>
      </c>
    </row>
    <row r="33" spans="1:8" ht="15">
      <c r="A33" s="37" t="s">
        <v>63</v>
      </c>
      <c r="B33" s="126">
        <v>20</v>
      </c>
      <c r="C33" s="126">
        <v>5</v>
      </c>
      <c r="D33" s="126">
        <v>2</v>
      </c>
      <c r="E33" s="126">
        <v>2</v>
      </c>
      <c r="F33" s="126">
        <v>0</v>
      </c>
      <c r="G33" s="126">
        <v>0</v>
      </c>
      <c r="H33" s="126">
        <v>13</v>
      </c>
    </row>
    <row r="34" spans="1:8" ht="15">
      <c r="A34" s="47" t="s">
        <v>62</v>
      </c>
      <c r="B34" s="126">
        <v>0</v>
      </c>
      <c r="C34" s="126">
        <v>0</v>
      </c>
      <c r="D34" s="126">
        <v>0</v>
      </c>
      <c r="E34" s="126">
        <v>0</v>
      </c>
      <c r="F34" s="126">
        <v>0</v>
      </c>
      <c r="G34" s="126">
        <v>0</v>
      </c>
      <c r="H34" s="126">
        <v>0</v>
      </c>
    </row>
    <row r="35" spans="1:8" ht="15">
      <c r="A35" s="37" t="s">
        <v>61</v>
      </c>
      <c r="B35" s="126">
        <v>2</v>
      </c>
      <c r="C35" s="126">
        <v>0</v>
      </c>
      <c r="D35" s="126">
        <v>0</v>
      </c>
      <c r="E35" s="126">
        <v>0</v>
      </c>
      <c r="F35" s="126">
        <v>1</v>
      </c>
      <c r="G35" s="126">
        <v>0</v>
      </c>
      <c r="H35" s="126">
        <v>2</v>
      </c>
    </row>
    <row r="36" spans="1:8" ht="15">
      <c r="A36" s="37" t="s">
        <v>60</v>
      </c>
      <c r="B36" s="126">
        <v>15</v>
      </c>
      <c r="C36" s="126">
        <v>5</v>
      </c>
      <c r="D36" s="126">
        <v>3</v>
      </c>
      <c r="E36" s="126">
        <v>4</v>
      </c>
      <c r="F36" s="126">
        <v>1</v>
      </c>
      <c r="G36" s="126">
        <v>0</v>
      </c>
      <c r="H36" s="126">
        <v>5</v>
      </c>
    </row>
    <row r="37" spans="1:8" ht="15">
      <c r="A37" s="37" t="s">
        <v>59</v>
      </c>
      <c r="B37" s="126">
        <v>1</v>
      </c>
      <c r="C37" s="126">
        <v>0</v>
      </c>
      <c r="D37" s="126">
        <v>3</v>
      </c>
      <c r="E37" s="126">
        <v>0</v>
      </c>
      <c r="F37" s="126">
        <v>1</v>
      </c>
      <c r="G37" s="126">
        <v>0</v>
      </c>
      <c r="H37" s="126">
        <v>1</v>
      </c>
    </row>
    <row r="38" spans="1:8" ht="15">
      <c r="A38" s="37" t="s">
        <v>58</v>
      </c>
      <c r="B38" s="126">
        <v>2</v>
      </c>
      <c r="C38" s="126">
        <v>0</v>
      </c>
      <c r="D38" s="126">
        <v>0</v>
      </c>
      <c r="E38" s="126">
        <v>0</v>
      </c>
      <c r="F38" s="126">
        <v>0</v>
      </c>
      <c r="G38" s="126">
        <v>0</v>
      </c>
      <c r="H38" s="126">
        <v>1</v>
      </c>
    </row>
    <row r="39" spans="1:8" ht="15">
      <c r="A39" s="37" t="s">
        <v>57</v>
      </c>
      <c r="B39" s="126">
        <v>3</v>
      </c>
      <c r="C39" s="126">
        <v>2</v>
      </c>
      <c r="D39" s="126">
        <v>2</v>
      </c>
      <c r="E39" s="126">
        <v>0</v>
      </c>
      <c r="F39" s="126">
        <v>0</v>
      </c>
      <c r="G39" s="126">
        <v>0</v>
      </c>
      <c r="H39" s="126">
        <v>3</v>
      </c>
    </row>
    <row r="40" spans="1:8" ht="15">
      <c r="A40" s="37" t="s">
        <v>56</v>
      </c>
      <c r="B40" s="126">
        <v>19</v>
      </c>
      <c r="C40" s="126">
        <v>9</v>
      </c>
      <c r="D40" s="126">
        <v>2</v>
      </c>
      <c r="E40" s="126">
        <v>3</v>
      </c>
      <c r="F40" s="126">
        <v>0</v>
      </c>
      <c r="G40" s="126">
        <v>0</v>
      </c>
      <c r="H40" s="126">
        <v>7</v>
      </c>
    </row>
    <row r="41" spans="1:8" ht="15">
      <c r="A41" s="37" t="s">
        <v>55</v>
      </c>
      <c r="B41" s="126">
        <v>5</v>
      </c>
      <c r="C41" s="126">
        <v>2</v>
      </c>
      <c r="D41" s="126">
        <v>3</v>
      </c>
      <c r="E41" s="126">
        <v>0</v>
      </c>
      <c r="F41" s="126">
        <v>0</v>
      </c>
      <c r="G41" s="126">
        <v>0</v>
      </c>
      <c r="H41" s="126">
        <v>3</v>
      </c>
    </row>
    <row r="42" spans="1:8" ht="15">
      <c r="A42" s="37" t="s">
        <v>54</v>
      </c>
      <c r="B42" s="126">
        <v>12</v>
      </c>
      <c r="C42" s="126">
        <v>3</v>
      </c>
      <c r="D42" s="126">
        <v>1</v>
      </c>
      <c r="E42" s="126">
        <v>1</v>
      </c>
      <c r="F42" s="126">
        <v>0</v>
      </c>
      <c r="G42" s="126">
        <v>0</v>
      </c>
      <c r="H42" s="126">
        <v>4</v>
      </c>
    </row>
    <row r="43" spans="1:8" ht="15">
      <c r="A43" s="37" t="s">
        <v>53</v>
      </c>
      <c r="B43" s="126">
        <v>2</v>
      </c>
      <c r="C43" s="126">
        <v>2</v>
      </c>
      <c r="D43" s="126">
        <v>2</v>
      </c>
      <c r="E43" s="126">
        <v>1</v>
      </c>
      <c r="F43" s="126">
        <v>0</v>
      </c>
      <c r="G43" s="126">
        <v>0</v>
      </c>
      <c r="H43" s="126">
        <v>5</v>
      </c>
    </row>
    <row r="44" spans="1:8" ht="6" customHeight="1" thickBot="1">
      <c r="A44" s="48"/>
      <c r="B44" s="49"/>
      <c r="C44" s="49"/>
      <c r="D44" s="49"/>
      <c r="E44" s="49"/>
      <c r="F44" s="49"/>
      <c r="G44" s="49"/>
      <c r="H44" s="49"/>
    </row>
    <row r="45" spans="1:7" ht="29.25" customHeight="1">
      <c r="A45" s="164" t="s">
        <v>178</v>
      </c>
      <c r="B45" s="165"/>
      <c r="C45" s="165"/>
      <c r="D45" s="165"/>
      <c r="E45" s="165"/>
      <c r="F45" s="165"/>
      <c r="G45" s="165"/>
    </row>
    <row r="46" ht="15">
      <c r="A46" s="101" t="s">
        <v>98</v>
      </c>
    </row>
    <row r="47" ht="15">
      <c r="A47" s="101" t="s">
        <v>48</v>
      </c>
    </row>
  </sheetData>
  <mergeCells count="1">
    <mergeCell ref="A45:G45"/>
  </mergeCells>
  <printOptions/>
  <pageMargins left="0.7480314960629921" right="0.7480314960629921" top="0.66" bottom="0.68" header="0.5118110236220472" footer="0.5118110236220472"/>
  <pageSetup fitToHeight="1" fitToWidth="1" horizontalDpi="600" verticalDpi="6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workbookViewId="0" topLeftCell="A1">
      <selection activeCell="A1" sqref="A1"/>
    </sheetView>
  </sheetViews>
  <sheetFormatPr defaultColWidth="9.33203125" defaultRowHeight="11.25"/>
  <cols>
    <col min="1" max="1" width="15.5" style="4" customWidth="1"/>
    <col min="2" max="2" width="20" style="4" customWidth="1"/>
    <col min="3" max="3" width="17.66015625" style="4" customWidth="1"/>
    <col min="4" max="4" width="21.66015625" style="4" customWidth="1"/>
    <col min="5" max="16384" width="9.33203125" style="4" customWidth="1"/>
  </cols>
  <sheetData>
    <row r="1" ht="15.75">
      <c r="A1" s="1" t="s">
        <v>0</v>
      </c>
    </row>
    <row r="2" ht="15.75">
      <c r="A2" s="5" t="s">
        <v>51</v>
      </c>
    </row>
    <row r="3" ht="15.75">
      <c r="A3" s="5"/>
    </row>
    <row r="4" ht="15">
      <c r="A4" s="2"/>
    </row>
    <row r="5" ht="18" customHeight="1">
      <c r="A5" s="6" t="s">
        <v>133</v>
      </c>
    </row>
    <row r="6" ht="18" customHeight="1">
      <c r="A6" s="6" t="s">
        <v>134</v>
      </c>
    </row>
    <row r="7" spans="1:4" ht="15.75">
      <c r="A7" s="30"/>
      <c r="B7" s="12"/>
      <c r="C7" s="12"/>
      <c r="D7" s="12"/>
    </row>
    <row r="8" spans="1:4" ht="87" customHeight="1">
      <c r="A8" s="31" t="s">
        <v>1</v>
      </c>
      <c r="B8" s="32" t="s">
        <v>87</v>
      </c>
      <c r="C8" s="32" t="s">
        <v>85</v>
      </c>
      <c r="D8" s="32" t="s">
        <v>86</v>
      </c>
    </row>
    <row r="9" spans="1:4" ht="19.5" customHeight="1">
      <c r="A9" s="33">
        <v>1996</v>
      </c>
      <c r="B9" s="34">
        <v>244</v>
      </c>
      <c r="C9" s="33">
        <v>460</v>
      </c>
      <c r="D9" s="33">
        <v>208</v>
      </c>
    </row>
    <row r="10" spans="1:4" ht="15">
      <c r="A10" s="33">
        <v>1997</v>
      </c>
      <c r="B10" s="34">
        <v>224</v>
      </c>
      <c r="C10" s="33">
        <v>447</v>
      </c>
      <c r="D10" s="33">
        <v>188</v>
      </c>
    </row>
    <row r="11" spans="1:4" ht="15">
      <c r="A11" s="33">
        <v>1998</v>
      </c>
      <c r="B11" s="34">
        <v>249</v>
      </c>
      <c r="C11" s="33">
        <v>449</v>
      </c>
      <c r="D11" s="33">
        <v>230</v>
      </c>
    </row>
    <row r="12" spans="1:4" ht="15">
      <c r="A12" s="33">
        <v>1999</v>
      </c>
      <c r="B12" s="34">
        <v>291</v>
      </c>
      <c r="C12" s="33">
        <v>492</v>
      </c>
      <c r="D12" s="33">
        <v>272</v>
      </c>
    </row>
    <row r="13" spans="1:4" ht="15">
      <c r="A13" s="33">
        <v>2000</v>
      </c>
      <c r="B13" s="34">
        <v>292</v>
      </c>
      <c r="C13" s="33">
        <v>495</v>
      </c>
      <c r="D13" s="33">
        <v>318</v>
      </c>
    </row>
    <row r="14" spans="1:4" ht="15">
      <c r="A14" s="33">
        <v>2001</v>
      </c>
      <c r="B14" s="34">
        <v>332</v>
      </c>
      <c r="C14" s="33">
        <v>551</v>
      </c>
      <c r="D14" s="33">
        <v>376</v>
      </c>
    </row>
    <row r="15" spans="1:4" ht="15">
      <c r="A15" s="33">
        <v>2002</v>
      </c>
      <c r="B15" s="34">
        <v>382</v>
      </c>
      <c r="C15" s="33">
        <v>566</v>
      </c>
      <c r="D15" s="33">
        <v>417</v>
      </c>
    </row>
    <row r="16" spans="1:4" ht="15">
      <c r="A16" s="33">
        <v>2003</v>
      </c>
      <c r="B16" s="34">
        <v>317</v>
      </c>
      <c r="C16" s="33">
        <v>493</v>
      </c>
      <c r="D16" s="33">
        <v>331</v>
      </c>
    </row>
    <row r="17" spans="1:4" ht="15">
      <c r="A17" s="33">
        <v>2004</v>
      </c>
      <c r="B17" s="34">
        <v>356</v>
      </c>
      <c r="C17" s="33">
        <v>546</v>
      </c>
      <c r="D17" s="33">
        <v>387</v>
      </c>
    </row>
    <row r="18" spans="1:4" ht="15">
      <c r="A18" s="33">
        <v>2005</v>
      </c>
      <c r="B18" s="34">
        <v>336</v>
      </c>
      <c r="C18" s="33">
        <v>480</v>
      </c>
      <c r="D18" s="33">
        <v>352</v>
      </c>
    </row>
    <row r="19" spans="1:4" ht="15">
      <c r="A19" s="33">
        <v>2006</v>
      </c>
      <c r="B19" s="34">
        <v>421</v>
      </c>
      <c r="C19" s="33">
        <v>578</v>
      </c>
      <c r="D19" s="33">
        <v>416</v>
      </c>
    </row>
    <row r="20" spans="1:4" ht="15">
      <c r="A20" s="33">
        <v>2007</v>
      </c>
      <c r="B20" s="35">
        <v>455</v>
      </c>
      <c r="C20" s="36">
        <v>630</v>
      </c>
      <c r="D20" s="36">
        <v>450</v>
      </c>
    </row>
    <row r="21" spans="1:4" ht="3.75" customHeight="1">
      <c r="A21" s="12"/>
      <c r="B21" s="12"/>
      <c r="C21" s="12"/>
      <c r="D21" s="12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A1" sqref="A1"/>
    </sheetView>
  </sheetViews>
  <sheetFormatPr defaultColWidth="9.33203125" defaultRowHeight="11.25"/>
  <cols>
    <col min="1" max="1" width="12.83203125" style="4" customWidth="1"/>
    <col min="2" max="2" width="2.83203125" style="4" customWidth="1"/>
    <col min="3" max="3" width="12.83203125" style="4" customWidth="1"/>
    <col min="4" max="4" width="2" style="4" customWidth="1"/>
    <col min="5" max="6" width="15.83203125" style="4" customWidth="1"/>
    <col min="7" max="7" width="1.66796875" style="4" customWidth="1"/>
    <col min="8" max="8" width="11.66015625" style="4" customWidth="1"/>
    <col min="9" max="9" width="13.5" style="4" customWidth="1"/>
    <col min="10" max="16384" width="9.33203125" style="4" customWidth="1"/>
  </cols>
  <sheetData>
    <row r="1" spans="1:8" ht="15.75">
      <c r="A1" s="1" t="s">
        <v>0</v>
      </c>
      <c r="B1" s="1"/>
      <c r="C1" s="2"/>
      <c r="D1" s="2"/>
      <c r="E1" s="2"/>
      <c r="F1" s="3"/>
      <c r="G1" s="3"/>
      <c r="H1" s="2"/>
    </row>
    <row r="2" spans="1:8" ht="15.75">
      <c r="A2" s="5" t="s">
        <v>51</v>
      </c>
      <c r="B2" s="5"/>
      <c r="C2" s="2"/>
      <c r="D2" s="2"/>
      <c r="E2" s="2"/>
      <c r="F2" s="3"/>
      <c r="G2" s="3"/>
      <c r="H2" s="2"/>
    </row>
    <row r="3" spans="1:8" ht="15.75">
      <c r="A3" s="5"/>
      <c r="B3" s="5"/>
      <c r="C3" s="2"/>
      <c r="D3" s="2"/>
      <c r="E3" s="2"/>
      <c r="F3" s="3"/>
      <c r="G3" s="3"/>
      <c r="H3" s="2"/>
    </row>
    <row r="4" spans="1:8" ht="15.75">
      <c r="A4" s="5"/>
      <c r="B4" s="5"/>
      <c r="C4" s="2"/>
      <c r="D4" s="2"/>
      <c r="E4" s="2"/>
      <c r="F4" s="3"/>
      <c r="G4" s="3"/>
      <c r="H4" s="2"/>
    </row>
    <row r="5" spans="1:8" ht="18" customHeight="1">
      <c r="A5" s="6" t="s">
        <v>114</v>
      </c>
      <c r="B5" s="6"/>
      <c r="C5" s="5"/>
      <c r="D5" s="5"/>
      <c r="E5" s="7"/>
      <c r="F5" s="8"/>
      <c r="G5" s="8"/>
      <c r="H5" s="1"/>
    </row>
    <row r="6" spans="1:9" ht="15.75">
      <c r="A6" s="6"/>
      <c r="B6" s="6"/>
      <c r="C6" s="5"/>
      <c r="D6" s="5"/>
      <c r="E6" s="7"/>
      <c r="F6" s="9"/>
      <c r="G6" s="10"/>
      <c r="H6" s="11"/>
      <c r="I6" s="12"/>
    </row>
    <row r="7" spans="1:9" ht="15.75">
      <c r="A7" s="13"/>
      <c r="B7" s="13"/>
      <c r="C7" s="14"/>
      <c r="D7" s="14"/>
      <c r="E7" s="136"/>
      <c r="F7" s="136"/>
      <c r="G7" s="15"/>
      <c r="H7" s="136" t="s">
        <v>138</v>
      </c>
      <c r="I7" s="137"/>
    </row>
    <row r="8" spans="1:9" ht="15.75">
      <c r="A8" s="15"/>
      <c r="B8" s="15"/>
      <c r="C8" s="99"/>
      <c r="D8" s="99"/>
      <c r="E8" s="141" t="s">
        <v>52</v>
      </c>
      <c r="F8" s="141"/>
      <c r="G8" s="15"/>
      <c r="H8" s="140" t="s">
        <v>139</v>
      </c>
      <c r="I8" s="140"/>
    </row>
    <row r="9" spans="3:9" ht="15.75">
      <c r="C9" s="16" t="s">
        <v>102</v>
      </c>
      <c r="D9" s="16"/>
      <c r="E9" s="17"/>
      <c r="F9" s="17"/>
      <c r="G9" s="17"/>
      <c r="H9" s="138" t="s">
        <v>140</v>
      </c>
      <c r="I9" s="139"/>
    </row>
    <row r="10" spans="1:9" ht="31.5">
      <c r="A10" s="16" t="s">
        <v>1</v>
      </c>
      <c r="B10" s="16"/>
      <c r="C10" s="18" t="s">
        <v>135</v>
      </c>
      <c r="D10" s="16"/>
      <c r="E10" s="18" t="s">
        <v>141</v>
      </c>
      <c r="F10" s="18" t="s">
        <v>140</v>
      </c>
      <c r="G10" s="17"/>
      <c r="H10" s="18" t="s">
        <v>88</v>
      </c>
      <c r="I10" s="18" t="s">
        <v>89</v>
      </c>
    </row>
    <row r="11" spans="1:9" ht="6" customHeight="1">
      <c r="A11" s="19"/>
      <c r="B11" s="19"/>
      <c r="C11" s="20"/>
      <c r="D11" s="20"/>
      <c r="E11" s="20"/>
      <c r="F11" s="21"/>
      <c r="G11" s="21"/>
      <c r="H11" s="20"/>
      <c r="I11" s="21"/>
    </row>
    <row r="12" spans="1:9" ht="20.25" customHeight="1">
      <c r="A12" s="23" t="s">
        <v>2</v>
      </c>
      <c r="B12" s="23"/>
      <c r="C12" s="127">
        <v>244</v>
      </c>
      <c r="D12" s="24"/>
      <c r="E12" s="24"/>
      <c r="F12" s="24"/>
      <c r="G12" s="24"/>
      <c r="H12" s="24"/>
      <c r="I12" s="24"/>
    </row>
    <row r="13" spans="1:9" ht="15">
      <c r="A13" s="23">
        <v>1997</v>
      </c>
      <c r="B13" s="23"/>
      <c r="C13" s="127">
        <v>224</v>
      </c>
      <c r="D13" s="24"/>
      <c r="E13" s="127">
        <f aca="true" t="shared" si="0" ref="E13:E22">AVERAGE(C12:C14)</f>
        <v>239</v>
      </c>
      <c r="F13" s="24"/>
      <c r="G13" s="24"/>
      <c r="H13" s="24"/>
      <c r="I13" s="24"/>
    </row>
    <row r="14" spans="1:9" ht="15">
      <c r="A14" s="23">
        <v>1998</v>
      </c>
      <c r="B14" s="23"/>
      <c r="C14" s="127">
        <v>249</v>
      </c>
      <c r="D14" s="24"/>
      <c r="E14" s="127">
        <f t="shared" si="0"/>
        <v>254.66666666666666</v>
      </c>
      <c r="F14" s="127">
        <f aca="true" t="shared" si="1" ref="F14:F21">AVERAGE(C12:C16)</f>
        <v>260</v>
      </c>
      <c r="G14" s="24"/>
      <c r="H14" s="127">
        <f aca="true" t="shared" si="2" ref="H14:H21">F14-1.96*SQRT(F14)</f>
        <v>228.39594962666968</v>
      </c>
      <c r="I14" s="127">
        <f aca="true" t="shared" si="3" ref="I14:I21">F14+1.96*SQRT(F14)</f>
        <v>291.6040503733303</v>
      </c>
    </row>
    <row r="15" spans="1:9" ht="15">
      <c r="A15" s="23">
        <v>1999</v>
      </c>
      <c r="B15" s="23"/>
      <c r="C15" s="127">
        <v>291</v>
      </c>
      <c r="D15" s="24"/>
      <c r="E15" s="127">
        <f t="shared" si="0"/>
        <v>277.3333333333333</v>
      </c>
      <c r="F15" s="127">
        <f t="shared" si="1"/>
        <v>277.6</v>
      </c>
      <c r="G15" s="24"/>
      <c r="H15" s="127">
        <f t="shared" si="2"/>
        <v>244.94378833973545</v>
      </c>
      <c r="I15" s="127">
        <f t="shared" si="3"/>
        <v>310.2562116602646</v>
      </c>
    </row>
    <row r="16" spans="1:9" ht="15">
      <c r="A16" s="23">
        <v>2000</v>
      </c>
      <c r="B16" s="23"/>
      <c r="C16" s="127">
        <v>292</v>
      </c>
      <c r="D16" s="24"/>
      <c r="E16" s="127">
        <f t="shared" si="0"/>
        <v>305</v>
      </c>
      <c r="F16" s="127">
        <f t="shared" si="1"/>
        <v>309.2</v>
      </c>
      <c r="G16" s="24"/>
      <c r="H16" s="127">
        <f t="shared" si="2"/>
        <v>274.7351959239574</v>
      </c>
      <c r="I16" s="127">
        <f t="shared" si="3"/>
        <v>343.66480407604257</v>
      </c>
    </row>
    <row r="17" spans="1:9" ht="15">
      <c r="A17" s="23">
        <v>2001</v>
      </c>
      <c r="B17" s="23"/>
      <c r="C17" s="127">
        <v>332</v>
      </c>
      <c r="D17" s="24"/>
      <c r="E17" s="127">
        <f t="shared" si="0"/>
        <v>335.3333333333333</v>
      </c>
      <c r="F17" s="127">
        <f t="shared" si="1"/>
        <v>322.8</v>
      </c>
      <c r="G17" s="24"/>
      <c r="H17" s="127">
        <f t="shared" si="2"/>
        <v>287.58539393944613</v>
      </c>
      <c r="I17" s="127">
        <f t="shared" si="3"/>
        <v>358.0146060605539</v>
      </c>
    </row>
    <row r="18" spans="1:9" ht="15">
      <c r="A18" s="23">
        <v>2002</v>
      </c>
      <c r="B18" s="23"/>
      <c r="C18" s="127">
        <v>382</v>
      </c>
      <c r="D18" s="24"/>
      <c r="E18" s="127">
        <f t="shared" si="0"/>
        <v>343.6666666666667</v>
      </c>
      <c r="F18" s="127">
        <f t="shared" si="1"/>
        <v>335.8</v>
      </c>
      <c r="G18" s="24"/>
      <c r="H18" s="127">
        <f t="shared" si="2"/>
        <v>299.88330081981366</v>
      </c>
      <c r="I18" s="127">
        <f t="shared" si="3"/>
        <v>371.71669918018637</v>
      </c>
    </row>
    <row r="19" spans="1:9" ht="15">
      <c r="A19" s="23">
        <v>2003</v>
      </c>
      <c r="B19" s="23"/>
      <c r="C19" s="127">
        <v>317</v>
      </c>
      <c r="D19" s="24"/>
      <c r="E19" s="127">
        <f t="shared" si="0"/>
        <v>351.6666666666667</v>
      </c>
      <c r="F19" s="127">
        <f t="shared" si="1"/>
        <v>344.6</v>
      </c>
      <c r="G19" s="24"/>
      <c r="H19" s="127">
        <f t="shared" si="2"/>
        <v>308.21572647420317</v>
      </c>
      <c r="I19" s="127">
        <f t="shared" si="3"/>
        <v>380.9842735257969</v>
      </c>
    </row>
    <row r="20" spans="1:9" ht="15">
      <c r="A20" s="23">
        <v>2004</v>
      </c>
      <c r="B20" s="23"/>
      <c r="C20" s="127">
        <v>356</v>
      </c>
      <c r="D20" s="24"/>
      <c r="E20" s="127">
        <f t="shared" si="0"/>
        <v>336.3333333333333</v>
      </c>
      <c r="F20" s="127">
        <f t="shared" si="1"/>
        <v>362.4</v>
      </c>
      <c r="G20" s="24"/>
      <c r="H20" s="127">
        <f t="shared" si="2"/>
        <v>325.08785934846406</v>
      </c>
      <c r="I20" s="127">
        <f t="shared" si="3"/>
        <v>399.7121406515359</v>
      </c>
    </row>
    <row r="21" spans="1:9" ht="15">
      <c r="A21" s="23">
        <v>2005</v>
      </c>
      <c r="B21" s="23"/>
      <c r="C21" s="127">
        <v>336</v>
      </c>
      <c r="D21" s="24"/>
      <c r="E21" s="127">
        <f t="shared" si="0"/>
        <v>371</v>
      </c>
      <c r="F21" s="127">
        <f t="shared" si="1"/>
        <v>377</v>
      </c>
      <c r="G21" s="24"/>
      <c r="H21" s="127">
        <f t="shared" si="2"/>
        <v>338.9436838356627</v>
      </c>
      <c r="I21" s="127">
        <f t="shared" si="3"/>
        <v>415.0563161643373</v>
      </c>
    </row>
    <row r="22" spans="1:9" ht="15">
      <c r="A22" s="23">
        <v>2006</v>
      </c>
      <c r="B22" s="23"/>
      <c r="C22" s="127">
        <v>421</v>
      </c>
      <c r="D22" s="24"/>
      <c r="E22" s="127">
        <f t="shared" si="0"/>
        <v>404</v>
      </c>
      <c r="F22" s="24"/>
      <c r="G22" s="24"/>
      <c r="H22" s="24"/>
      <c r="I22" s="24"/>
    </row>
    <row r="23" spans="1:9" ht="15">
      <c r="A23" s="23">
        <v>2007</v>
      </c>
      <c r="B23" s="23"/>
      <c r="C23" s="127">
        <v>455</v>
      </c>
      <c r="D23" s="24"/>
      <c r="E23" s="24"/>
      <c r="F23" s="24"/>
      <c r="G23" s="24"/>
      <c r="H23" s="24"/>
      <c r="I23" s="24"/>
    </row>
    <row r="24" spans="1:9" ht="6" customHeight="1">
      <c r="A24" s="25"/>
      <c r="B24" s="25"/>
      <c r="C24" s="26"/>
      <c r="D24" s="26"/>
      <c r="E24" s="26"/>
      <c r="F24" s="27"/>
      <c r="G24" s="27"/>
      <c r="H24" s="26"/>
      <c r="I24" s="27"/>
    </row>
    <row r="62" ht="5.25" customHeight="1"/>
    <row r="63" ht="174" customHeight="1"/>
  </sheetData>
  <mergeCells count="5">
    <mergeCell ref="E7:F7"/>
    <mergeCell ref="H7:I7"/>
    <mergeCell ref="H9:I9"/>
    <mergeCell ref="H8:I8"/>
    <mergeCell ref="E8:F8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A1" sqref="A1"/>
    </sheetView>
  </sheetViews>
  <sheetFormatPr defaultColWidth="9.33203125" defaultRowHeight="11.25" customHeight="1"/>
  <cols>
    <col min="1" max="1" width="15.16015625" style="2" customWidth="1"/>
    <col min="2" max="2" width="19" style="2" bestFit="1" customWidth="1"/>
    <col min="3" max="3" width="19.66015625" style="2" bestFit="1" customWidth="1"/>
    <col min="4" max="4" width="15" style="2" bestFit="1" customWidth="1"/>
    <col min="5" max="5" width="20" style="2" bestFit="1" customWidth="1"/>
    <col min="6" max="6" width="15" style="2" bestFit="1" customWidth="1"/>
    <col min="7" max="7" width="19.83203125" style="3" bestFit="1" customWidth="1"/>
    <col min="8" max="16384" width="9.16015625" style="2" customWidth="1"/>
  </cols>
  <sheetData>
    <row r="1" spans="1:5" ht="15.75">
      <c r="A1" s="1" t="s">
        <v>0</v>
      </c>
      <c r="D1" s="38"/>
      <c r="E1" s="39"/>
    </row>
    <row r="2" ht="15.75">
      <c r="A2" s="5" t="s">
        <v>51</v>
      </c>
    </row>
    <row r="3" ht="11.25" customHeight="1">
      <c r="A3" s="5"/>
    </row>
    <row r="4" ht="11.25" customHeight="1">
      <c r="A4" s="5"/>
    </row>
    <row r="5" spans="1:7" s="1" customFormat="1" ht="18" customHeight="1">
      <c r="A5" s="6" t="s">
        <v>115</v>
      </c>
      <c r="B5" s="5"/>
      <c r="C5" s="7"/>
      <c r="D5" s="5"/>
      <c r="E5" s="5"/>
      <c r="F5" s="5"/>
      <c r="G5" s="8"/>
    </row>
    <row r="6" spans="1:7" s="1" customFormat="1" ht="3" customHeight="1">
      <c r="A6" s="6"/>
      <c r="B6" s="5"/>
      <c r="C6" s="7"/>
      <c r="D6" s="5"/>
      <c r="E6" s="5"/>
      <c r="F6" s="5"/>
      <c r="G6" s="9"/>
    </row>
    <row r="7" spans="1:7" s="1" customFormat="1" ht="15.75">
      <c r="A7" s="13"/>
      <c r="B7" s="14"/>
      <c r="C7" s="142" t="s">
        <v>37</v>
      </c>
      <c r="D7" s="142"/>
      <c r="E7" s="142"/>
      <c r="F7" s="142"/>
      <c r="G7" s="142"/>
    </row>
    <row r="8" spans="1:7" s="1" customFormat="1" ht="15.75">
      <c r="A8" s="16" t="s">
        <v>1</v>
      </c>
      <c r="B8" s="16" t="s">
        <v>50</v>
      </c>
      <c r="C8" s="17" t="s">
        <v>25</v>
      </c>
      <c r="D8" s="17" t="s">
        <v>26</v>
      </c>
      <c r="E8" s="17" t="s">
        <v>28</v>
      </c>
      <c r="F8" s="17" t="s">
        <v>30</v>
      </c>
      <c r="G8" s="17" t="s">
        <v>36</v>
      </c>
    </row>
    <row r="9" spans="1:7" s="1" customFormat="1" ht="15.75">
      <c r="A9" s="16"/>
      <c r="B9" s="16"/>
      <c r="C9" s="17"/>
      <c r="D9" s="17" t="s">
        <v>27</v>
      </c>
      <c r="E9" s="17" t="s">
        <v>29</v>
      </c>
      <c r="F9" s="17" t="s">
        <v>31</v>
      </c>
      <c r="G9" s="17" t="s">
        <v>49</v>
      </c>
    </row>
    <row r="10" spans="1:7" s="1" customFormat="1" ht="15.75">
      <c r="A10" s="19"/>
      <c r="B10" s="20"/>
      <c r="C10" s="130" t="s">
        <v>35</v>
      </c>
      <c r="D10" s="130" t="s">
        <v>32</v>
      </c>
      <c r="E10" s="130" t="s">
        <v>33</v>
      </c>
      <c r="F10" s="130" t="s">
        <v>42</v>
      </c>
      <c r="G10" s="131" t="s">
        <v>34</v>
      </c>
    </row>
    <row r="11" spans="1:7" s="1" customFormat="1" ht="39" customHeight="1">
      <c r="A11" s="128" t="s">
        <v>96</v>
      </c>
      <c r="B11" s="109">
        <f aca="true" t="shared" si="0" ref="B11:G11">AVERAGE(B12:B16)</f>
        <v>260</v>
      </c>
      <c r="C11" s="109">
        <f t="shared" si="0"/>
        <v>188.6</v>
      </c>
      <c r="D11" s="109">
        <f t="shared" si="0"/>
        <v>12.6</v>
      </c>
      <c r="E11" s="109">
        <f t="shared" si="0"/>
        <v>33.6</v>
      </c>
      <c r="F11" s="109">
        <f t="shared" si="0"/>
        <v>0.2</v>
      </c>
      <c r="G11" s="109">
        <f t="shared" si="0"/>
        <v>25</v>
      </c>
    </row>
    <row r="12" spans="1:7" s="94" customFormat="1" ht="20.25" customHeight="1">
      <c r="A12" s="129" t="s">
        <v>2</v>
      </c>
      <c r="B12" s="110">
        <v>244</v>
      </c>
      <c r="C12" s="110">
        <v>175</v>
      </c>
      <c r="D12" s="110">
        <v>10</v>
      </c>
      <c r="E12" s="110">
        <v>41</v>
      </c>
      <c r="F12" s="110">
        <v>0</v>
      </c>
      <c r="G12" s="110">
        <v>18</v>
      </c>
    </row>
    <row r="13" spans="1:7" s="94" customFormat="1" ht="15">
      <c r="A13" s="129">
        <v>1997</v>
      </c>
      <c r="B13" s="110">
        <v>224</v>
      </c>
      <c r="C13" s="110">
        <v>142</v>
      </c>
      <c r="D13" s="110">
        <v>14</v>
      </c>
      <c r="E13" s="110">
        <v>42</v>
      </c>
      <c r="F13" s="110">
        <v>0</v>
      </c>
      <c r="G13" s="110">
        <v>26</v>
      </c>
    </row>
    <row r="14" spans="1:7" s="94" customFormat="1" ht="15">
      <c r="A14" s="129">
        <v>1998</v>
      </c>
      <c r="B14" s="110">
        <v>249</v>
      </c>
      <c r="C14" s="110">
        <v>179</v>
      </c>
      <c r="D14" s="110">
        <v>16</v>
      </c>
      <c r="E14" s="110">
        <v>32</v>
      </c>
      <c r="F14" s="110">
        <v>0</v>
      </c>
      <c r="G14" s="110">
        <v>22</v>
      </c>
    </row>
    <row r="15" spans="1:7" s="94" customFormat="1" ht="15">
      <c r="A15" s="129">
        <v>1999</v>
      </c>
      <c r="B15" s="110">
        <v>291</v>
      </c>
      <c r="C15" s="110">
        <v>227</v>
      </c>
      <c r="D15" s="110">
        <v>12</v>
      </c>
      <c r="E15" s="110">
        <v>19</v>
      </c>
      <c r="F15" s="110">
        <v>1</v>
      </c>
      <c r="G15" s="110">
        <v>32</v>
      </c>
    </row>
    <row r="16" spans="1:7" s="94" customFormat="1" ht="15">
      <c r="A16" s="129">
        <v>2000</v>
      </c>
      <c r="B16" s="110">
        <v>292</v>
      </c>
      <c r="C16" s="110">
        <v>220</v>
      </c>
      <c r="D16" s="110">
        <v>11</v>
      </c>
      <c r="E16" s="110">
        <v>34</v>
      </c>
      <c r="F16" s="110">
        <v>0</v>
      </c>
      <c r="G16" s="110">
        <v>27</v>
      </c>
    </row>
    <row r="17" spans="1:7" s="94" customFormat="1" ht="15">
      <c r="A17" s="129">
        <v>2001</v>
      </c>
      <c r="B17" s="110">
        <v>332</v>
      </c>
      <c r="C17" s="110">
        <v>227</v>
      </c>
      <c r="D17" s="110">
        <v>19</v>
      </c>
      <c r="E17" s="110">
        <v>34</v>
      </c>
      <c r="F17" s="110">
        <v>0</v>
      </c>
      <c r="G17" s="110">
        <v>52</v>
      </c>
    </row>
    <row r="18" spans="1:7" s="94" customFormat="1" ht="15">
      <c r="A18" s="129">
        <v>2002</v>
      </c>
      <c r="B18" s="110">
        <v>382</v>
      </c>
      <c r="C18" s="110">
        <v>280</v>
      </c>
      <c r="D18" s="110">
        <v>17</v>
      </c>
      <c r="E18" s="110">
        <v>30</v>
      </c>
      <c r="F18" s="110">
        <v>0</v>
      </c>
      <c r="G18" s="110">
        <v>55</v>
      </c>
    </row>
    <row r="19" spans="1:7" s="94" customFormat="1" ht="15">
      <c r="A19" s="129">
        <v>2003</v>
      </c>
      <c r="B19" s="110">
        <v>317</v>
      </c>
      <c r="C19" s="110">
        <v>216</v>
      </c>
      <c r="D19" s="110">
        <v>15</v>
      </c>
      <c r="E19" s="110">
        <v>40</v>
      </c>
      <c r="F19" s="110">
        <v>0</v>
      </c>
      <c r="G19" s="110">
        <v>46</v>
      </c>
    </row>
    <row r="20" spans="1:7" s="94" customFormat="1" ht="15">
      <c r="A20" s="129">
        <v>2004</v>
      </c>
      <c r="B20" s="110">
        <v>356</v>
      </c>
      <c r="C20" s="110">
        <v>232</v>
      </c>
      <c r="D20" s="110">
        <v>32</v>
      </c>
      <c r="E20" s="110">
        <v>32</v>
      </c>
      <c r="F20" s="110">
        <v>0</v>
      </c>
      <c r="G20" s="110">
        <v>60</v>
      </c>
    </row>
    <row r="21" spans="1:7" s="94" customFormat="1" ht="15">
      <c r="A21" s="129">
        <v>2005</v>
      </c>
      <c r="B21" s="110">
        <v>336</v>
      </c>
      <c r="C21" s="110">
        <v>204</v>
      </c>
      <c r="D21" s="110">
        <v>31</v>
      </c>
      <c r="E21" s="110">
        <v>43</v>
      </c>
      <c r="F21" s="110">
        <v>0</v>
      </c>
      <c r="G21" s="110">
        <v>58</v>
      </c>
    </row>
    <row r="22" spans="1:7" ht="15">
      <c r="A22" s="129">
        <v>2006</v>
      </c>
      <c r="B22" s="110">
        <v>421</v>
      </c>
      <c r="C22" s="110">
        <v>280</v>
      </c>
      <c r="D22" s="110">
        <v>51</v>
      </c>
      <c r="E22" s="110">
        <v>40</v>
      </c>
      <c r="F22" s="110">
        <v>0</v>
      </c>
      <c r="G22" s="110">
        <v>50</v>
      </c>
    </row>
    <row r="23" spans="1:7" ht="15">
      <c r="A23" s="129">
        <v>2007</v>
      </c>
      <c r="B23" s="111">
        <v>455</v>
      </c>
      <c r="C23" s="111">
        <v>299</v>
      </c>
      <c r="D23" s="111">
        <v>39</v>
      </c>
      <c r="E23" s="111">
        <v>27</v>
      </c>
      <c r="F23" s="111">
        <v>0</v>
      </c>
      <c r="G23" s="111">
        <v>90</v>
      </c>
    </row>
    <row r="24" spans="1:7" ht="37.5" customHeight="1">
      <c r="A24" s="128" t="s">
        <v>97</v>
      </c>
      <c r="B24" s="110">
        <f aca="true" t="shared" si="1" ref="B24:G24">AVERAGE(B19:B23)</f>
        <v>377</v>
      </c>
      <c r="C24" s="110">
        <f t="shared" si="1"/>
        <v>246.2</v>
      </c>
      <c r="D24" s="110">
        <f t="shared" si="1"/>
        <v>33.6</v>
      </c>
      <c r="E24" s="110">
        <f t="shared" si="1"/>
        <v>36.4</v>
      </c>
      <c r="F24" s="110">
        <f t="shared" si="1"/>
        <v>0</v>
      </c>
      <c r="G24" s="110">
        <f t="shared" si="1"/>
        <v>60.8</v>
      </c>
    </row>
    <row r="25" spans="1:7" ht="9.75" customHeight="1">
      <c r="A25" s="25"/>
      <c r="B25" s="26"/>
      <c r="C25" s="26"/>
      <c r="D25" s="26"/>
      <c r="E25" s="26"/>
      <c r="F25" s="26"/>
      <c r="G25" s="27"/>
    </row>
  </sheetData>
  <mergeCells count="1">
    <mergeCell ref="C7:G7"/>
  </mergeCells>
  <printOptions horizontalCentered="1"/>
  <pageMargins left="0.3937007874015748" right="0.3937007874015748" top="0.7874015748031497" bottom="0.7874015748031497" header="0.38" footer="0"/>
  <pageSetup fitToHeight="1" fitToWidth="1"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A1" sqref="A1"/>
    </sheetView>
  </sheetViews>
  <sheetFormatPr defaultColWidth="9.33203125" defaultRowHeight="11.25" customHeight="1"/>
  <cols>
    <col min="1" max="1" width="15" style="2" customWidth="1"/>
    <col min="2" max="2" width="15.5" style="2" bestFit="1" customWidth="1"/>
    <col min="3" max="3" width="15.83203125" style="2" bestFit="1" customWidth="1"/>
    <col min="4" max="4" width="14.33203125" style="2" bestFit="1" customWidth="1"/>
    <col min="5" max="5" width="12" style="2" bestFit="1" customWidth="1"/>
    <col min="6" max="6" width="11.66015625" style="2" bestFit="1" customWidth="1"/>
    <col min="7" max="7" width="17.16015625" style="3" bestFit="1" customWidth="1"/>
    <col min="8" max="8" width="16.16015625" style="2" customWidth="1"/>
    <col min="9" max="16384" width="9.16015625" style="2" customWidth="1"/>
  </cols>
  <sheetData>
    <row r="1" spans="1:5" ht="15.75">
      <c r="A1" s="1" t="s">
        <v>0</v>
      </c>
      <c r="C1" s="38"/>
      <c r="E1" s="39"/>
    </row>
    <row r="2" ht="15.75">
      <c r="A2" s="5" t="s">
        <v>51</v>
      </c>
    </row>
    <row r="3" ht="11.25" customHeight="1">
      <c r="A3" s="5"/>
    </row>
    <row r="5" spans="1:7" ht="21.75" customHeight="1">
      <c r="A5" s="6" t="s">
        <v>132</v>
      </c>
      <c r="B5" s="40"/>
      <c r="C5" s="40"/>
      <c r="D5" s="40"/>
      <c r="E5" s="40"/>
      <c r="F5" s="40"/>
      <c r="G5" s="40"/>
    </row>
    <row r="6" spans="1:7" ht="4.5" customHeight="1">
      <c r="A6" s="41"/>
      <c r="B6" s="41"/>
      <c r="C6" s="41"/>
      <c r="D6" s="41"/>
      <c r="E6" s="41"/>
      <c r="F6" s="41"/>
      <c r="G6" s="41"/>
    </row>
    <row r="7" spans="1:8" ht="4.5" customHeight="1">
      <c r="A7" s="13"/>
      <c r="B7" s="14"/>
      <c r="C7" s="14"/>
      <c r="D7" s="14"/>
      <c r="E7" s="14"/>
      <c r="F7" s="14"/>
      <c r="G7" s="14"/>
      <c r="H7" s="14"/>
    </row>
    <row r="8" spans="1:8" ht="15.75">
      <c r="A8" s="42" t="s">
        <v>1</v>
      </c>
      <c r="B8" s="42" t="s">
        <v>19</v>
      </c>
      <c r="C8" s="42" t="s">
        <v>21</v>
      </c>
      <c r="D8" s="42" t="s">
        <v>20</v>
      </c>
      <c r="E8" s="38" t="s">
        <v>23</v>
      </c>
      <c r="F8" s="43" t="s">
        <v>24</v>
      </c>
      <c r="G8" s="42" t="s">
        <v>22</v>
      </c>
      <c r="H8" s="43" t="s">
        <v>43</v>
      </c>
    </row>
    <row r="9" spans="1:7" ht="18.75">
      <c r="A9" s="42"/>
      <c r="B9" s="38" t="s">
        <v>124</v>
      </c>
      <c r="E9" s="43"/>
      <c r="G9" s="2"/>
    </row>
    <row r="10" spans="1:8" ht="4.5" customHeight="1">
      <c r="A10" s="20"/>
      <c r="B10" s="20"/>
      <c r="C10" s="20"/>
      <c r="D10" s="20"/>
      <c r="E10" s="20"/>
      <c r="F10" s="20"/>
      <c r="G10" s="20"/>
      <c r="H10" s="20"/>
    </row>
    <row r="11" spans="1:8" s="45" customFormat="1" ht="38.25" customHeight="1">
      <c r="A11" s="128" t="s">
        <v>96</v>
      </c>
      <c r="B11" s="109">
        <f aca="true" t="shared" si="0" ref="B11:H11">AVERAGE(B12:B16)</f>
        <v>128.4</v>
      </c>
      <c r="C11" s="109">
        <f t="shared" si="0"/>
        <v>73.6</v>
      </c>
      <c r="D11" s="109">
        <f t="shared" si="0"/>
        <v>115.6</v>
      </c>
      <c r="E11" s="109">
        <f t="shared" si="0"/>
        <v>5.6</v>
      </c>
      <c r="F11" s="109">
        <f t="shared" si="0"/>
        <v>6.6</v>
      </c>
      <c r="G11" s="109">
        <f t="shared" si="0"/>
        <v>46.8</v>
      </c>
      <c r="H11" s="109">
        <f t="shared" si="0"/>
        <v>91</v>
      </c>
    </row>
    <row r="12" spans="1:8" ht="18.75" customHeight="1">
      <c r="A12" s="132">
        <v>1996</v>
      </c>
      <c r="B12" s="109">
        <v>84</v>
      </c>
      <c r="C12" s="109">
        <v>100</v>
      </c>
      <c r="D12" s="109">
        <v>84</v>
      </c>
      <c r="E12" s="109">
        <v>3</v>
      </c>
      <c r="F12" s="109">
        <v>9</v>
      </c>
      <c r="G12" s="109">
        <v>48</v>
      </c>
      <c r="H12" s="109">
        <v>87</v>
      </c>
    </row>
    <row r="13" spans="1:8" ht="15">
      <c r="A13" s="132">
        <v>1997</v>
      </c>
      <c r="B13" s="109">
        <v>74</v>
      </c>
      <c r="C13" s="109">
        <v>86</v>
      </c>
      <c r="D13" s="109">
        <v>93</v>
      </c>
      <c r="E13" s="109">
        <v>5</v>
      </c>
      <c r="F13" s="109">
        <v>2</v>
      </c>
      <c r="G13" s="109">
        <v>33</v>
      </c>
      <c r="H13" s="109">
        <v>70</v>
      </c>
    </row>
    <row r="14" spans="1:8" ht="15">
      <c r="A14" s="132">
        <v>1998</v>
      </c>
      <c r="B14" s="109">
        <v>121</v>
      </c>
      <c r="C14" s="109">
        <v>64</v>
      </c>
      <c r="D14" s="109">
        <v>113</v>
      </c>
      <c r="E14" s="109">
        <v>4</v>
      </c>
      <c r="F14" s="109">
        <v>3</v>
      </c>
      <c r="G14" s="109">
        <v>58</v>
      </c>
      <c r="H14" s="109">
        <v>86</v>
      </c>
    </row>
    <row r="15" spans="1:8" ht="15">
      <c r="A15" s="132">
        <v>1999</v>
      </c>
      <c r="B15" s="109">
        <v>167</v>
      </c>
      <c r="C15" s="109">
        <v>63</v>
      </c>
      <c r="D15" s="109">
        <v>142</v>
      </c>
      <c r="E15" s="109">
        <v>12</v>
      </c>
      <c r="F15" s="109">
        <v>8</v>
      </c>
      <c r="G15" s="109">
        <v>56</v>
      </c>
      <c r="H15" s="109">
        <v>89</v>
      </c>
    </row>
    <row r="16" spans="1:8" ht="15">
      <c r="A16" s="132">
        <v>2000</v>
      </c>
      <c r="B16" s="109">
        <v>196</v>
      </c>
      <c r="C16" s="109">
        <v>55</v>
      </c>
      <c r="D16" s="109">
        <v>146</v>
      </c>
      <c r="E16" s="109">
        <v>4</v>
      </c>
      <c r="F16" s="109">
        <v>11</v>
      </c>
      <c r="G16" s="109">
        <v>39</v>
      </c>
      <c r="H16" s="109">
        <v>123</v>
      </c>
    </row>
    <row r="17" spans="1:8" ht="15">
      <c r="A17" s="132">
        <v>2001</v>
      </c>
      <c r="B17" s="109">
        <v>216</v>
      </c>
      <c r="C17" s="109">
        <v>69</v>
      </c>
      <c r="D17" s="109">
        <v>156</v>
      </c>
      <c r="E17" s="109">
        <v>19</v>
      </c>
      <c r="F17" s="109">
        <v>20</v>
      </c>
      <c r="G17" s="109">
        <v>20</v>
      </c>
      <c r="H17" s="109">
        <v>140</v>
      </c>
    </row>
    <row r="18" spans="1:8" ht="15">
      <c r="A18" s="132">
        <v>2002</v>
      </c>
      <c r="B18" s="109">
        <v>248</v>
      </c>
      <c r="C18" s="109">
        <v>98</v>
      </c>
      <c r="D18" s="109">
        <v>214</v>
      </c>
      <c r="E18" s="109">
        <v>31</v>
      </c>
      <c r="F18" s="109">
        <v>20</v>
      </c>
      <c r="G18" s="109">
        <v>16</v>
      </c>
      <c r="H18" s="109">
        <v>156</v>
      </c>
    </row>
    <row r="19" spans="1:8" ht="15">
      <c r="A19" s="132">
        <v>2003</v>
      </c>
      <c r="B19" s="109">
        <v>175</v>
      </c>
      <c r="C19" s="109">
        <v>87</v>
      </c>
      <c r="D19" s="109">
        <v>153</v>
      </c>
      <c r="E19" s="109">
        <v>29</v>
      </c>
      <c r="F19" s="109">
        <v>14</v>
      </c>
      <c r="G19" s="109">
        <v>35</v>
      </c>
      <c r="H19" s="109">
        <v>128</v>
      </c>
    </row>
    <row r="20" spans="1:8" ht="15">
      <c r="A20" s="132">
        <v>2004</v>
      </c>
      <c r="B20" s="109">
        <v>225</v>
      </c>
      <c r="C20" s="109">
        <v>80</v>
      </c>
      <c r="D20" s="109">
        <v>113</v>
      </c>
      <c r="E20" s="109">
        <v>38</v>
      </c>
      <c r="F20" s="109">
        <v>17</v>
      </c>
      <c r="G20" s="109">
        <v>5</v>
      </c>
      <c r="H20" s="109">
        <v>116</v>
      </c>
    </row>
    <row r="21" spans="1:8" ht="15">
      <c r="A21" s="132">
        <v>2005</v>
      </c>
      <c r="B21" s="109">
        <v>194</v>
      </c>
      <c r="C21" s="109">
        <v>72</v>
      </c>
      <c r="D21" s="109">
        <v>90</v>
      </c>
      <c r="E21" s="109">
        <v>44</v>
      </c>
      <c r="F21" s="109">
        <v>10</v>
      </c>
      <c r="G21" s="109">
        <v>7</v>
      </c>
      <c r="H21" s="109">
        <v>114</v>
      </c>
    </row>
    <row r="22" spans="1:8" ht="15">
      <c r="A22" s="132">
        <v>2006</v>
      </c>
      <c r="B22" s="109">
        <v>260</v>
      </c>
      <c r="C22" s="109">
        <v>97</v>
      </c>
      <c r="D22" s="109">
        <v>78</v>
      </c>
      <c r="E22" s="109">
        <v>33</v>
      </c>
      <c r="F22" s="109">
        <v>13</v>
      </c>
      <c r="G22" s="109">
        <v>10</v>
      </c>
      <c r="H22" s="109">
        <v>131</v>
      </c>
    </row>
    <row r="23" spans="1:8" ht="15">
      <c r="A23" s="132">
        <v>2007</v>
      </c>
      <c r="B23" s="109">
        <v>289</v>
      </c>
      <c r="C23" s="109">
        <v>114</v>
      </c>
      <c r="D23" s="109">
        <v>79</v>
      </c>
      <c r="E23" s="109">
        <v>47</v>
      </c>
      <c r="F23" s="109">
        <v>11</v>
      </c>
      <c r="G23" s="109">
        <v>4</v>
      </c>
      <c r="H23" s="109">
        <v>157</v>
      </c>
    </row>
    <row r="24" spans="1:8" ht="42" customHeight="1">
      <c r="A24" s="128" t="s">
        <v>97</v>
      </c>
      <c r="B24" s="109">
        <f aca="true" t="shared" si="1" ref="B24:H24">AVERAGE(B19:B23)</f>
        <v>228.6</v>
      </c>
      <c r="C24" s="109">
        <f t="shared" si="1"/>
        <v>90</v>
      </c>
      <c r="D24" s="109">
        <f t="shared" si="1"/>
        <v>102.6</v>
      </c>
      <c r="E24" s="109">
        <f t="shared" si="1"/>
        <v>38.2</v>
      </c>
      <c r="F24" s="109">
        <f t="shared" si="1"/>
        <v>13</v>
      </c>
      <c r="G24" s="109">
        <f t="shared" si="1"/>
        <v>12.2</v>
      </c>
      <c r="H24" s="109">
        <f t="shared" si="1"/>
        <v>129.2</v>
      </c>
    </row>
    <row r="25" spans="1:8" ht="4.5" customHeight="1">
      <c r="A25" s="78"/>
      <c r="B25" s="79"/>
      <c r="C25" s="80"/>
      <c r="D25" s="80"/>
      <c r="E25" s="80"/>
      <c r="F25" s="80"/>
      <c r="G25" s="80"/>
      <c r="H25" s="80"/>
    </row>
    <row r="26" spans="1:7" ht="30" customHeight="1">
      <c r="A26" s="143" t="s">
        <v>173</v>
      </c>
      <c r="B26" s="144"/>
      <c r="C26" s="144"/>
      <c r="D26" s="144"/>
      <c r="E26" s="144"/>
      <c r="F26" s="144"/>
      <c r="G26" s="144"/>
    </row>
    <row r="27" spans="1:7" ht="15">
      <c r="A27" s="101" t="s">
        <v>98</v>
      </c>
      <c r="B27" s="81"/>
      <c r="C27" s="81"/>
      <c r="D27" s="81"/>
      <c r="E27" s="81"/>
      <c r="F27" s="81"/>
      <c r="G27" s="81"/>
    </row>
  </sheetData>
  <mergeCells count="1">
    <mergeCell ref="A26:G26"/>
  </mergeCells>
  <printOptions horizontalCentered="1"/>
  <pageMargins left="0.3937007874015748" right="0.3937007874015748" top="0.7874015748031497" bottom="0.7874015748031497" header="0.38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workbookViewId="0" topLeftCell="A1">
      <selection activeCell="A1" sqref="A1"/>
    </sheetView>
  </sheetViews>
  <sheetFormatPr defaultColWidth="9.33203125" defaultRowHeight="11.25"/>
  <cols>
    <col min="1" max="1" width="14.16015625" style="4" customWidth="1"/>
    <col min="2" max="2" width="10.83203125" style="4" customWidth="1"/>
    <col min="3" max="3" width="2.5" style="4" customWidth="1"/>
    <col min="4" max="5" width="7.83203125" style="4" customWidth="1"/>
    <col min="6" max="6" width="2.5" style="4" customWidth="1"/>
    <col min="7" max="7" width="8.5" style="4" customWidth="1"/>
    <col min="8" max="10" width="7.83203125" style="4" customWidth="1"/>
    <col min="11" max="11" width="2" style="4" customWidth="1"/>
    <col min="12" max="14" width="10.83203125" style="4" customWidth="1"/>
    <col min="15" max="16384" width="9.33203125" style="4" customWidth="1"/>
  </cols>
  <sheetData>
    <row r="1" spans="1:14" ht="15.75">
      <c r="A1" s="1" t="s">
        <v>0</v>
      </c>
      <c r="B1" s="1"/>
      <c r="C1" s="1"/>
      <c r="D1" s="2"/>
      <c r="E1" s="38"/>
      <c r="F1" s="2"/>
      <c r="G1" s="39"/>
      <c r="H1" s="2"/>
      <c r="I1" s="3"/>
      <c r="J1" s="2"/>
      <c r="K1" s="2"/>
      <c r="L1" s="2"/>
      <c r="M1" s="2"/>
      <c r="N1" s="2"/>
    </row>
    <row r="2" spans="1:14" ht="15.75">
      <c r="A2" s="5" t="s">
        <v>51</v>
      </c>
      <c r="B2" s="5"/>
      <c r="C2" s="5"/>
      <c r="D2" s="2"/>
      <c r="E2" s="2"/>
      <c r="F2" s="2"/>
      <c r="G2" s="2"/>
      <c r="H2" s="2"/>
      <c r="I2" s="3"/>
      <c r="J2" s="2"/>
      <c r="K2" s="2"/>
      <c r="L2" s="2"/>
      <c r="M2" s="2"/>
      <c r="N2" s="2"/>
    </row>
    <row r="3" spans="1:14" ht="15.75">
      <c r="A3" s="5"/>
      <c r="B3" s="5"/>
      <c r="C3" s="5"/>
      <c r="D3" s="2"/>
      <c r="E3" s="2"/>
      <c r="F3" s="2"/>
      <c r="G3" s="2"/>
      <c r="H3" s="2"/>
      <c r="I3" s="3"/>
      <c r="J3" s="2"/>
      <c r="K3" s="2"/>
      <c r="L3" s="2"/>
      <c r="M3" s="2"/>
      <c r="N3" s="2"/>
    </row>
    <row r="4" spans="1:14" ht="15">
      <c r="A4" s="2"/>
      <c r="B4" s="2"/>
      <c r="C4" s="2"/>
      <c r="D4" s="2"/>
      <c r="E4" s="2"/>
      <c r="F4" s="2"/>
      <c r="G4" s="2"/>
      <c r="H4" s="2"/>
      <c r="I4" s="3"/>
      <c r="J4" s="2"/>
      <c r="K4" s="2"/>
      <c r="L4" s="2"/>
      <c r="M4" s="2"/>
      <c r="N4" s="2"/>
    </row>
    <row r="5" spans="1:14" ht="18" customHeight="1">
      <c r="A5" s="6" t="s">
        <v>131</v>
      </c>
      <c r="B5" s="6"/>
      <c r="C5" s="6"/>
      <c r="D5" s="40"/>
      <c r="E5" s="40"/>
      <c r="F5" s="40"/>
      <c r="G5" s="40"/>
      <c r="H5" s="40"/>
      <c r="I5" s="40"/>
      <c r="J5" s="2"/>
      <c r="K5" s="2"/>
      <c r="L5" s="2"/>
      <c r="M5" s="2"/>
      <c r="N5" s="2"/>
    </row>
    <row r="6" spans="1:14" ht="15">
      <c r="A6" s="41"/>
      <c r="B6" s="41"/>
      <c r="C6" s="41"/>
      <c r="D6" s="41"/>
      <c r="E6" s="41"/>
      <c r="F6" s="41"/>
      <c r="G6" s="41"/>
      <c r="H6" s="41"/>
      <c r="I6" s="41"/>
      <c r="J6" s="2"/>
      <c r="K6" s="2"/>
      <c r="L6" s="2"/>
      <c r="M6" s="2"/>
      <c r="N6" s="2"/>
    </row>
    <row r="7" spans="1:14" ht="21" customHeight="1">
      <c r="A7" s="13"/>
      <c r="B7" s="13" t="s">
        <v>102</v>
      </c>
      <c r="C7" s="13"/>
      <c r="D7" s="145" t="s">
        <v>100</v>
      </c>
      <c r="E7" s="146"/>
      <c r="F7" s="14"/>
      <c r="G7" s="146"/>
      <c r="H7" s="145" t="s">
        <v>101</v>
      </c>
      <c r="I7" s="146"/>
      <c r="J7" s="146"/>
      <c r="K7" s="14"/>
      <c r="L7" s="146"/>
      <c r="M7" s="147" t="s">
        <v>105</v>
      </c>
      <c r="N7" s="146"/>
    </row>
    <row r="8" spans="1:14" ht="15.75">
      <c r="A8" s="42" t="s">
        <v>1</v>
      </c>
      <c r="B8" s="42" t="s">
        <v>103</v>
      </c>
      <c r="C8" s="42"/>
      <c r="D8" s="42" t="s">
        <v>99</v>
      </c>
      <c r="E8" s="42" t="s">
        <v>174</v>
      </c>
      <c r="F8" s="42"/>
      <c r="G8" s="38" t="s">
        <v>136</v>
      </c>
      <c r="H8" s="43" t="s">
        <v>142</v>
      </c>
      <c r="I8" s="42" t="s">
        <v>143</v>
      </c>
      <c r="J8" s="43" t="s">
        <v>175</v>
      </c>
      <c r="K8" s="43"/>
      <c r="L8" s="43" t="s">
        <v>110</v>
      </c>
      <c r="M8" s="43" t="s">
        <v>112</v>
      </c>
      <c r="N8" s="43" t="s">
        <v>113</v>
      </c>
    </row>
    <row r="9" spans="1:14" ht="15.75">
      <c r="A9" s="20"/>
      <c r="B9" s="20" t="s">
        <v>104</v>
      </c>
      <c r="C9" s="20"/>
      <c r="D9" s="20"/>
      <c r="E9" s="20" t="s">
        <v>176</v>
      </c>
      <c r="F9" s="20"/>
      <c r="G9" s="20">
        <v>25</v>
      </c>
      <c r="H9" s="20">
        <v>34</v>
      </c>
      <c r="I9" s="20">
        <v>44</v>
      </c>
      <c r="J9" s="20" t="s">
        <v>137</v>
      </c>
      <c r="K9" s="20"/>
      <c r="L9" s="20" t="s">
        <v>111</v>
      </c>
      <c r="M9" s="20"/>
      <c r="N9" s="20" t="s">
        <v>111</v>
      </c>
    </row>
    <row r="10" spans="1:14" ht="42" customHeight="1">
      <c r="A10" s="128" t="s">
        <v>96</v>
      </c>
      <c r="B10" s="113">
        <f>AVERAGE(B11:B15)</f>
        <v>260</v>
      </c>
      <c r="C10" s="114"/>
      <c r="D10" s="113">
        <f>AVERAGE(D11:D15)</f>
        <v>206.8</v>
      </c>
      <c r="E10" s="113">
        <f>AVERAGE(E11:E15)</f>
        <v>53.2</v>
      </c>
      <c r="F10" s="113"/>
      <c r="G10" s="113">
        <f>AVERAGE(G11:G15)</f>
        <v>83.4</v>
      </c>
      <c r="H10" s="113">
        <f>AVERAGE(H11:H15)</f>
        <v>107.8</v>
      </c>
      <c r="I10" s="113">
        <f>AVERAGE(I11:I15)</f>
        <v>46.2</v>
      </c>
      <c r="J10" s="113">
        <f>AVERAGE(J11:J15)</f>
        <v>22.6</v>
      </c>
      <c r="K10" s="113"/>
      <c r="L10" s="133" t="s">
        <v>93</v>
      </c>
      <c r="M10" s="133" t="s">
        <v>93</v>
      </c>
      <c r="N10" s="133" t="s">
        <v>93</v>
      </c>
    </row>
    <row r="11" spans="1:14" ht="21.75" customHeight="1">
      <c r="A11" s="132">
        <v>1996</v>
      </c>
      <c r="B11" s="113">
        <v>244</v>
      </c>
      <c r="C11" s="115"/>
      <c r="D11" s="113">
        <v>185</v>
      </c>
      <c r="E11" s="113">
        <v>59</v>
      </c>
      <c r="F11" s="116"/>
      <c r="G11" s="113">
        <v>86</v>
      </c>
      <c r="H11" s="113">
        <v>103</v>
      </c>
      <c r="I11" s="113">
        <v>32</v>
      </c>
      <c r="J11" s="113">
        <v>23</v>
      </c>
      <c r="K11" s="117"/>
      <c r="L11" s="113">
        <v>22</v>
      </c>
      <c r="M11" s="113">
        <v>28</v>
      </c>
      <c r="N11" s="113">
        <v>34</v>
      </c>
    </row>
    <row r="12" spans="1:14" ht="15">
      <c r="A12" s="132">
        <v>1997</v>
      </c>
      <c r="B12" s="113">
        <v>224</v>
      </c>
      <c r="C12" s="115"/>
      <c r="D12" s="113">
        <v>179</v>
      </c>
      <c r="E12" s="113">
        <v>45</v>
      </c>
      <c r="F12" s="116"/>
      <c r="G12" s="113">
        <v>76</v>
      </c>
      <c r="H12" s="113">
        <v>89</v>
      </c>
      <c r="I12" s="113">
        <v>31</v>
      </c>
      <c r="J12" s="113">
        <v>28</v>
      </c>
      <c r="K12" s="117"/>
      <c r="L12" s="113">
        <v>23</v>
      </c>
      <c r="M12" s="113">
        <v>29</v>
      </c>
      <c r="N12" s="113">
        <v>35</v>
      </c>
    </row>
    <row r="13" spans="1:14" ht="15">
      <c r="A13" s="132">
        <v>1998</v>
      </c>
      <c r="B13" s="113">
        <v>249</v>
      </c>
      <c r="C13" s="115"/>
      <c r="D13" s="113">
        <v>194</v>
      </c>
      <c r="E13" s="113">
        <v>55</v>
      </c>
      <c r="F13" s="116"/>
      <c r="G13" s="113">
        <v>88</v>
      </c>
      <c r="H13" s="113">
        <v>103</v>
      </c>
      <c r="I13" s="113">
        <v>37</v>
      </c>
      <c r="J13" s="113">
        <v>21</v>
      </c>
      <c r="K13" s="117"/>
      <c r="L13" s="113">
        <v>23</v>
      </c>
      <c r="M13" s="113">
        <v>27</v>
      </c>
      <c r="N13" s="113">
        <v>34</v>
      </c>
    </row>
    <row r="14" spans="1:14" ht="15">
      <c r="A14" s="132">
        <v>1999</v>
      </c>
      <c r="B14" s="113">
        <v>291</v>
      </c>
      <c r="C14" s="115"/>
      <c r="D14" s="113">
        <v>237</v>
      </c>
      <c r="E14" s="113">
        <v>54</v>
      </c>
      <c r="F14" s="116"/>
      <c r="G14" s="113">
        <v>94</v>
      </c>
      <c r="H14" s="113">
        <v>118</v>
      </c>
      <c r="I14" s="113">
        <v>62</v>
      </c>
      <c r="J14" s="113">
        <v>17</v>
      </c>
      <c r="K14" s="117"/>
      <c r="L14" s="113">
        <v>23</v>
      </c>
      <c r="M14" s="113">
        <v>28</v>
      </c>
      <c r="N14" s="113">
        <v>35</v>
      </c>
    </row>
    <row r="15" spans="1:14" ht="15">
      <c r="A15" s="132">
        <v>2000</v>
      </c>
      <c r="B15" s="113">
        <v>292</v>
      </c>
      <c r="C15" s="115"/>
      <c r="D15" s="113">
        <v>239</v>
      </c>
      <c r="E15" s="113">
        <v>53</v>
      </c>
      <c r="F15" s="116"/>
      <c r="G15" s="113">
        <v>73</v>
      </c>
      <c r="H15" s="113">
        <v>126</v>
      </c>
      <c r="I15" s="113">
        <v>69</v>
      </c>
      <c r="J15" s="113">
        <v>24</v>
      </c>
      <c r="K15" s="117"/>
      <c r="L15" s="113">
        <v>25</v>
      </c>
      <c r="M15" s="113">
        <v>30</v>
      </c>
      <c r="N15" s="113">
        <v>36</v>
      </c>
    </row>
    <row r="16" spans="1:14" ht="15">
      <c r="A16" s="132">
        <v>2001</v>
      </c>
      <c r="B16" s="113">
        <v>332</v>
      </c>
      <c r="C16" s="115"/>
      <c r="D16" s="113">
        <v>267</v>
      </c>
      <c r="E16" s="113">
        <v>65</v>
      </c>
      <c r="F16" s="116"/>
      <c r="G16" s="113">
        <v>80</v>
      </c>
      <c r="H16" s="113">
        <v>140</v>
      </c>
      <c r="I16" s="113">
        <v>69</v>
      </c>
      <c r="J16" s="113">
        <v>43</v>
      </c>
      <c r="K16" s="117"/>
      <c r="L16" s="113">
        <v>25</v>
      </c>
      <c r="M16" s="113">
        <v>31</v>
      </c>
      <c r="N16" s="113">
        <v>38</v>
      </c>
    </row>
    <row r="17" spans="1:14" ht="15">
      <c r="A17" s="132">
        <v>2002</v>
      </c>
      <c r="B17" s="113">
        <v>382</v>
      </c>
      <c r="C17" s="115"/>
      <c r="D17" s="113">
        <v>321</v>
      </c>
      <c r="E17" s="113">
        <v>61</v>
      </c>
      <c r="F17" s="116"/>
      <c r="G17" s="113">
        <v>100</v>
      </c>
      <c r="H17" s="113">
        <v>153</v>
      </c>
      <c r="I17" s="113">
        <v>92</v>
      </c>
      <c r="J17" s="113">
        <v>37</v>
      </c>
      <c r="K17" s="117"/>
      <c r="L17" s="113">
        <v>24</v>
      </c>
      <c r="M17" s="113">
        <v>30</v>
      </c>
      <c r="N17" s="113">
        <v>37</v>
      </c>
    </row>
    <row r="18" spans="1:14" ht="15">
      <c r="A18" s="132">
        <v>2003</v>
      </c>
      <c r="B18" s="113">
        <v>317</v>
      </c>
      <c r="C18" s="115"/>
      <c r="D18" s="113">
        <v>256</v>
      </c>
      <c r="E18" s="113">
        <v>61</v>
      </c>
      <c r="F18" s="116"/>
      <c r="G18" s="113">
        <v>78</v>
      </c>
      <c r="H18" s="113">
        <v>123</v>
      </c>
      <c r="I18" s="113">
        <v>80</v>
      </c>
      <c r="J18" s="113">
        <v>36</v>
      </c>
      <c r="K18" s="117"/>
      <c r="L18" s="113">
        <v>25</v>
      </c>
      <c r="M18" s="113">
        <v>31</v>
      </c>
      <c r="N18" s="113">
        <v>37</v>
      </c>
    </row>
    <row r="19" spans="1:14" ht="15">
      <c r="A19" s="132">
        <v>2004</v>
      </c>
      <c r="B19" s="113">
        <v>356</v>
      </c>
      <c r="C19" s="115"/>
      <c r="D19" s="113">
        <v>289</v>
      </c>
      <c r="E19" s="113">
        <v>67</v>
      </c>
      <c r="F19" s="116"/>
      <c r="G19" s="113">
        <v>81</v>
      </c>
      <c r="H19" s="113">
        <v>138</v>
      </c>
      <c r="I19" s="113">
        <v>92</v>
      </c>
      <c r="J19" s="113">
        <v>45</v>
      </c>
      <c r="K19" s="117"/>
      <c r="L19" s="113">
        <v>25</v>
      </c>
      <c r="M19" s="113">
        <v>31</v>
      </c>
      <c r="N19" s="113">
        <v>38</v>
      </c>
    </row>
    <row r="20" spans="1:14" ht="15">
      <c r="A20" s="132">
        <v>2005</v>
      </c>
      <c r="B20" s="113">
        <v>336</v>
      </c>
      <c r="C20" s="115"/>
      <c r="D20" s="113">
        <v>259</v>
      </c>
      <c r="E20" s="113">
        <v>77</v>
      </c>
      <c r="F20" s="116"/>
      <c r="G20" s="113">
        <v>48</v>
      </c>
      <c r="H20" s="113">
        <v>104</v>
      </c>
      <c r="I20" s="113">
        <v>126</v>
      </c>
      <c r="J20" s="113">
        <v>58</v>
      </c>
      <c r="K20" s="117"/>
      <c r="L20" s="113">
        <v>28</v>
      </c>
      <c r="M20" s="113">
        <v>36</v>
      </c>
      <c r="N20" s="113">
        <v>41</v>
      </c>
    </row>
    <row r="21" spans="1:14" ht="15">
      <c r="A21" s="132">
        <v>2006</v>
      </c>
      <c r="B21" s="113">
        <v>421</v>
      </c>
      <c r="C21" s="115"/>
      <c r="D21" s="113">
        <v>334</v>
      </c>
      <c r="E21" s="113">
        <v>87</v>
      </c>
      <c r="F21" s="116"/>
      <c r="G21" s="113">
        <v>69</v>
      </c>
      <c r="H21" s="113">
        <v>154</v>
      </c>
      <c r="I21" s="113">
        <v>128</v>
      </c>
      <c r="J21" s="113">
        <v>70</v>
      </c>
      <c r="K21" s="117"/>
      <c r="L21" s="113">
        <v>27</v>
      </c>
      <c r="M21" s="113">
        <v>34</v>
      </c>
      <c r="N21" s="113">
        <v>40</v>
      </c>
    </row>
    <row r="22" spans="1:14" ht="15">
      <c r="A22" s="132">
        <v>2007</v>
      </c>
      <c r="B22" s="113">
        <v>455</v>
      </c>
      <c r="C22" s="118"/>
      <c r="D22" s="113">
        <v>393</v>
      </c>
      <c r="E22" s="113">
        <v>62</v>
      </c>
      <c r="F22" s="119"/>
      <c r="G22" s="113">
        <v>94</v>
      </c>
      <c r="H22" s="113">
        <v>149</v>
      </c>
      <c r="I22" s="113">
        <v>149</v>
      </c>
      <c r="J22" s="113">
        <v>63</v>
      </c>
      <c r="K22" s="119"/>
      <c r="L22" s="113">
        <v>26</v>
      </c>
      <c r="M22" s="113">
        <v>34</v>
      </c>
      <c r="N22" s="113">
        <v>41</v>
      </c>
    </row>
    <row r="23" spans="1:14" ht="44.25" customHeight="1">
      <c r="A23" s="128" t="s">
        <v>97</v>
      </c>
      <c r="B23" s="113">
        <f>AVERAGE(B18:B22)</f>
        <v>377</v>
      </c>
      <c r="C23" s="114"/>
      <c r="D23" s="113">
        <f>AVERAGE(D18:D22)</f>
        <v>306.2</v>
      </c>
      <c r="E23" s="113">
        <f>AVERAGE(E18:E22)</f>
        <v>70.8</v>
      </c>
      <c r="F23" s="120"/>
      <c r="G23" s="113">
        <f>AVERAGE(G18:G22)</f>
        <v>74</v>
      </c>
      <c r="H23" s="113">
        <f>AVERAGE(H18:H22)</f>
        <v>133.6</v>
      </c>
      <c r="I23" s="113">
        <f>AVERAGE(I18:I22)</f>
        <v>115</v>
      </c>
      <c r="J23" s="113">
        <f>AVERAGE(J18:J22)</f>
        <v>54.4</v>
      </c>
      <c r="K23" s="120"/>
      <c r="L23" s="133" t="s">
        <v>93</v>
      </c>
      <c r="M23" s="133" t="s">
        <v>93</v>
      </c>
      <c r="N23" s="133" t="s">
        <v>93</v>
      </c>
    </row>
    <row r="24" spans="1:14" ht="15">
      <c r="A24" s="78"/>
      <c r="B24" s="100"/>
      <c r="C24" s="78"/>
      <c r="D24" s="79"/>
      <c r="E24" s="80"/>
      <c r="F24" s="80"/>
      <c r="G24" s="80"/>
      <c r="H24" s="80"/>
      <c r="I24" s="80"/>
      <c r="J24" s="80"/>
      <c r="K24" s="80"/>
      <c r="L24" s="80"/>
      <c r="M24" s="80"/>
      <c r="N24" s="80"/>
    </row>
  </sheetData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1">
      <selection activeCell="A1" sqref="A1"/>
    </sheetView>
  </sheetViews>
  <sheetFormatPr defaultColWidth="9.33203125" defaultRowHeight="11.25" customHeight="1"/>
  <cols>
    <col min="1" max="1" width="15.83203125" style="2" customWidth="1"/>
    <col min="2" max="2" width="19" style="2" bestFit="1" customWidth="1"/>
    <col min="3" max="3" width="19.66015625" style="2" bestFit="1" customWidth="1"/>
    <col min="4" max="4" width="15" style="2" bestFit="1" customWidth="1"/>
    <col min="5" max="5" width="20" style="2" bestFit="1" customWidth="1"/>
    <col min="6" max="6" width="15" style="2" bestFit="1" customWidth="1"/>
    <col min="7" max="7" width="19.83203125" style="3" bestFit="1" customWidth="1"/>
    <col min="8" max="16384" width="9.16015625" style="2" customWidth="1"/>
  </cols>
  <sheetData>
    <row r="1" spans="1:5" ht="15.75">
      <c r="A1" s="1" t="s">
        <v>0</v>
      </c>
      <c r="D1" s="38"/>
      <c r="E1" s="39"/>
    </row>
    <row r="2" ht="15.75">
      <c r="A2" s="5" t="s">
        <v>51</v>
      </c>
    </row>
    <row r="3" ht="11.25" customHeight="1">
      <c r="A3" s="5"/>
    </row>
    <row r="4" spans="1:7" ht="11.25" customHeight="1">
      <c r="A4" s="28"/>
      <c r="B4" s="86"/>
      <c r="C4" s="86"/>
      <c r="D4" s="86"/>
      <c r="E4" s="86"/>
      <c r="F4" s="86"/>
      <c r="G4" s="86"/>
    </row>
    <row r="5" spans="1:7" s="1" customFormat="1" ht="18" customHeight="1">
      <c r="A5" s="6" t="s">
        <v>116</v>
      </c>
      <c r="B5" s="5"/>
      <c r="C5" s="5"/>
      <c r="D5" s="5"/>
      <c r="E5" s="5"/>
      <c r="F5" s="5"/>
      <c r="G5" s="8"/>
    </row>
    <row r="6" spans="1:7" s="1" customFormat="1" ht="3" customHeight="1">
      <c r="A6" s="6"/>
      <c r="B6" s="5"/>
      <c r="C6" s="5"/>
      <c r="D6" s="5"/>
      <c r="E6" s="5"/>
      <c r="F6" s="5"/>
      <c r="G6" s="9"/>
    </row>
    <row r="7" spans="1:7" s="1" customFormat="1" ht="15.75">
      <c r="A7" s="92"/>
      <c r="B7" s="14"/>
      <c r="C7" s="142" t="s">
        <v>37</v>
      </c>
      <c r="D7" s="142"/>
      <c r="E7" s="142"/>
      <c r="F7" s="142"/>
      <c r="G7" s="142"/>
    </row>
    <row r="8" spans="1:7" s="1" customFormat="1" ht="15.75">
      <c r="A8" s="22"/>
      <c r="B8" s="16" t="s">
        <v>50</v>
      </c>
      <c r="C8" s="17" t="s">
        <v>25</v>
      </c>
      <c r="D8" s="17" t="s">
        <v>26</v>
      </c>
      <c r="E8" s="17" t="s">
        <v>28</v>
      </c>
      <c r="F8" s="17" t="s">
        <v>30</v>
      </c>
      <c r="G8" s="17" t="s">
        <v>36</v>
      </c>
    </row>
    <row r="9" spans="1:7" s="1" customFormat="1" ht="15.75">
      <c r="A9" s="16"/>
      <c r="B9" s="16"/>
      <c r="C9" s="17"/>
      <c r="D9" s="17" t="s">
        <v>27</v>
      </c>
      <c r="E9" s="17" t="s">
        <v>29</v>
      </c>
      <c r="F9" s="17" t="s">
        <v>31</v>
      </c>
      <c r="G9" s="17" t="s">
        <v>49</v>
      </c>
    </row>
    <row r="10" spans="1:7" s="1" customFormat="1" ht="15.75">
      <c r="A10" s="19"/>
      <c r="B10" s="20"/>
      <c r="C10" s="130" t="s">
        <v>35</v>
      </c>
      <c r="D10" s="130" t="s">
        <v>32</v>
      </c>
      <c r="E10" s="130" t="s">
        <v>33</v>
      </c>
      <c r="F10" s="130" t="s">
        <v>42</v>
      </c>
      <c r="G10" s="131" t="s">
        <v>34</v>
      </c>
    </row>
    <row r="11" spans="1:7" ht="21" customHeight="1">
      <c r="A11" s="93" t="s">
        <v>84</v>
      </c>
      <c r="B11" s="52">
        <v>455</v>
      </c>
      <c r="C11" s="53">
        <v>299</v>
      </c>
      <c r="D11" s="53">
        <v>39</v>
      </c>
      <c r="E11" s="53">
        <v>27</v>
      </c>
      <c r="F11" s="53">
        <v>0</v>
      </c>
      <c r="G11" s="53">
        <v>90</v>
      </c>
    </row>
    <row r="12" spans="8:10" s="94" customFormat="1" ht="11.25" customHeight="1">
      <c r="H12" s="2"/>
      <c r="I12" s="2"/>
      <c r="J12" s="2"/>
    </row>
    <row r="13" spans="1:7" s="94" customFormat="1" ht="15.75">
      <c r="A13" s="50" t="s">
        <v>40</v>
      </c>
      <c r="B13" s="52">
        <v>393</v>
      </c>
      <c r="C13" s="53">
        <v>269</v>
      </c>
      <c r="D13" s="53">
        <v>36</v>
      </c>
      <c r="E13" s="53">
        <v>16</v>
      </c>
      <c r="F13" s="53">
        <v>0</v>
      </c>
      <c r="G13" s="53">
        <v>72</v>
      </c>
    </row>
    <row r="14" spans="1:10" ht="15.75">
      <c r="A14" s="2" t="s">
        <v>41</v>
      </c>
      <c r="B14" s="52">
        <v>62</v>
      </c>
      <c r="C14" s="53">
        <v>30</v>
      </c>
      <c r="D14" s="53">
        <v>3</v>
      </c>
      <c r="E14" s="53">
        <v>11</v>
      </c>
      <c r="F14" s="53">
        <v>0</v>
      </c>
      <c r="G14" s="53">
        <v>18</v>
      </c>
      <c r="H14" s="94"/>
      <c r="I14" s="94"/>
      <c r="J14" s="94"/>
    </row>
    <row r="15" spans="2:7" ht="11.25" customHeight="1">
      <c r="B15" s="52"/>
      <c r="C15" s="53"/>
      <c r="D15" s="53"/>
      <c r="E15" s="53"/>
      <c r="F15" s="53"/>
      <c r="G15" s="53"/>
    </row>
    <row r="16" spans="1:7" ht="15.75">
      <c r="A16" s="95" t="s">
        <v>17</v>
      </c>
      <c r="B16" s="52">
        <v>94</v>
      </c>
      <c r="C16" s="53">
        <v>62</v>
      </c>
      <c r="D16" s="53">
        <v>11</v>
      </c>
      <c r="E16" s="53">
        <v>3</v>
      </c>
      <c r="F16" s="53">
        <v>0</v>
      </c>
      <c r="G16" s="53">
        <v>18</v>
      </c>
    </row>
    <row r="17" spans="1:7" ht="15.75">
      <c r="A17" s="95" t="s">
        <v>38</v>
      </c>
      <c r="B17" s="52">
        <v>149</v>
      </c>
      <c r="C17" s="53">
        <v>107</v>
      </c>
      <c r="D17" s="53">
        <v>17</v>
      </c>
      <c r="E17" s="53">
        <v>4</v>
      </c>
      <c r="F17" s="53">
        <v>0</v>
      </c>
      <c r="G17" s="53">
        <v>21</v>
      </c>
    </row>
    <row r="18" spans="1:7" ht="15.75">
      <c r="A18" s="50" t="s">
        <v>39</v>
      </c>
      <c r="B18" s="52">
        <v>149</v>
      </c>
      <c r="C18" s="53">
        <v>103</v>
      </c>
      <c r="D18" s="53">
        <v>8</v>
      </c>
      <c r="E18" s="53">
        <v>12</v>
      </c>
      <c r="F18" s="53">
        <v>0</v>
      </c>
      <c r="G18" s="53">
        <v>26</v>
      </c>
    </row>
    <row r="19" spans="1:7" ht="15.75">
      <c r="A19" s="50" t="s">
        <v>18</v>
      </c>
      <c r="B19" s="52">
        <v>63</v>
      </c>
      <c r="C19" s="53">
        <v>27</v>
      </c>
      <c r="D19" s="53">
        <v>3</v>
      </c>
      <c r="E19" s="53">
        <v>8</v>
      </c>
      <c r="F19" s="53">
        <v>0</v>
      </c>
      <c r="G19" s="53">
        <v>25</v>
      </c>
    </row>
    <row r="20" spans="2:7" ht="11.25" customHeight="1">
      <c r="B20" s="52"/>
      <c r="C20" s="53"/>
      <c r="D20" s="53"/>
      <c r="E20" s="53"/>
      <c r="F20" s="53"/>
      <c r="G20" s="53"/>
    </row>
    <row r="21" spans="1:7" ht="15.75">
      <c r="A21" s="96" t="s">
        <v>40</v>
      </c>
      <c r="B21" s="52"/>
      <c r="C21" s="53"/>
      <c r="D21" s="53"/>
      <c r="E21" s="53"/>
      <c r="F21" s="53"/>
      <c r="G21" s="53"/>
    </row>
    <row r="22" spans="1:7" ht="15.75">
      <c r="A22" s="95" t="s">
        <v>17</v>
      </c>
      <c r="B22" s="52">
        <v>80</v>
      </c>
      <c r="C22" s="53">
        <v>52</v>
      </c>
      <c r="D22" s="53">
        <v>9</v>
      </c>
      <c r="E22" s="53">
        <v>3</v>
      </c>
      <c r="F22" s="53">
        <v>0</v>
      </c>
      <c r="G22" s="53">
        <v>16</v>
      </c>
    </row>
    <row r="23" spans="1:7" ht="15.75">
      <c r="A23" s="95" t="s">
        <v>38</v>
      </c>
      <c r="B23" s="52">
        <v>138</v>
      </c>
      <c r="C23" s="53">
        <v>100</v>
      </c>
      <c r="D23" s="53">
        <v>17</v>
      </c>
      <c r="E23" s="53">
        <v>3</v>
      </c>
      <c r="F23" s="53">
        <v>0</v>
      </c>
      <c r="G23" s="53">
        <v>18</v>
      </c>
    </row>
    <row r="24" spans="1:7" ht="15.75">
      <c r="A24" s="50" t="s">
        <v>39</v>
      </c>
      <c r="B24" s="52">
        <v>125</v>
      </c>
      <c r="C24" s="53">
        <v>92</v>
      </c>
      <c r="D24" s="53">
        <v>7</v>
      </c>
      <c r="E24" s="53">
        <v>5</v>
      </c>
      <c r="F24" s="53">
        <v>0</v>
      </c>
      <c r="G24" s="53">
        <v>21</v>
      </c>
    </row>
    <row r="25" spans="1:7" ht="15.75">
      <c r="A25" s="50" t="s">
        <v>18</v>
      </c>
      <c r="B25" s="52">
        <v>50</v>
      </c>
      <c r="C25" s="53">
        <v>25</v>
      </c>
      <c r="D25" s="53">
        <v>3</v>
      </c>
      <c r="E25" s="53">
        <v>5</v>
      </c>
      <c r="F25" s="53">
        <v>0</v>
      </c>
      <c r="G25" s="53">
        <v>17</v>
      </c>
    </row>
    <row r="26" spans="2:7" ht="11.25" customHeight="1">
      <c r="B26" s="52"/>
      <c r="C26" s="53"/>
      <c r="D26" s="53"/>
      <c r="E26" s="53"/>
      <c r="F26" s="53"/>
      <c r="G26" s="53"/>
    </row>
    <row r="27" spans="1:7" ht="15.75">
      <c r="A27" s="96" t="s">
        <v>41</v>
      </c>
      <c r="B27" s="52"/>
      <c r="C27" s="53"/>
      <c r="D27" s="53"/>
      <c r="E27" s="53"/>
      <c r="F27" s="53"/>
      <c r="G27" s="53"/>
    </row>
    <row r="28" spans="1:7" ht="15.75">
      <c r="A28" s="95" t="s">
        <v>17</v>
      </c>
      <c r="B28" s="52">
        <v>14</v>
      </c>
      <c r="C28" s="53">
        <v>10</v>
      </c>
      <c r="D28" s="53">
        <v>2</v>
      </c>
      <c r="E28" s="53">
        <v>0</v>
      </c>
      <c r="F28" s="53">
        <v>0</v>
      </c>
      <c r="G28" s="53">
        <v>2</v>
      </c>
    </row>
    <row r="29" spans="1:7" ht="15.75">
      <c r="A29" s="95" t="s">
        <v>38</v>
      </c>
      <c r="B29" s="52">
        <v>11</v>
      </c>
      <c r="C29" s="53">
        <v>7</v>
      </c>
      <c r="D29" s="53">
        <v>0</v>
      </c>
      <c r="E29" s="53">
        <v>1</v>
      </c>
      <c r="F29" s="53">
        <v>0</v>
      </c>
      <c r="G29" s="53">
        <v>3</v>
      </c>
    </row>
    <row r="30" spans="1:7" ht="15.75">
      <c r="A30" s="50" t="s">
        <v>39</v>
      </c>
      <c r="B30" s="52">
        <v>24</v>
      </c>
      <c r="C30" s="53">
        <v>11</v>
      </c>
      <c r="D30" s="53">
        <v>1</v>
      </c>
      <c r="E30" s="53">
        <v>7</v>
      </c>
      <c r="F30" s="53">
        <v>0</v>
      </c>
      <c r="G30" s="53">
        <v>5</v>
      </c>
    </row>
    <row r="31" spans="1:7" ht="15.75">
      <c r="A31" s="50" t="s">
        <v>18</v>
      </c>
      <c r="B31" s="52">
        <v>13</v>
      </c>
      <c r="C31" s="53">
        <v>2</v>
      </c>
      <c r="D31" s="53">
        <v>0</v>
      </c>
      <c r="E31" s="53">
        <v>3</v>
      </c>
      <c r="F31" s="53">
        <v>0</v>
      </c>
      <c r="G31" s="53">
        <v>8</v>
      </c>
    </row>
    <row r="32" spans="1:7" ht="10.5" customHeight="1">
      <c r="A32" s="97"/>
      <c r="B32" s="98"/>
      <c r="C32" s="98"/>
      <c r="D32" s="98"/>
      <c r="E32" s="98"/>
      <c r="F32" s="98"/>
      <c r="G32" s="98"/>
    </row>
  </sheetData>
  <mergeCells count="1">
    <mergeCell ref="C7:G7"/>
  </mergeCells>
  <printOptions horizontalCentered="1"/>
  <pageMargins left="0.3937007874015748" right="0.3937007874015748" top="0.7874015748031497" bottom="0.7874015748031497" header="0.38" footer="0"/>
  <pageSetup fitToHeight="1" fitToWidth="1"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workbookViewId="0" topLeftCell="A1">
      <selection activeCell="A1" sqref="A1"/>
    </sheetView>
  </sheetViews>
  <sheetFormatPr defaultColWidth="9.33203125" defaultRowHeight="11.25" customHeight="1"/>
  <cols>
    <col min="1" max="1" width="37.83203125" style="2" customWidth="1"/>
    <col min="2" max="6" width="9.33203125" style="2" bestFit="1" customWidth="1"/>
    <col min="7" max="7" width="9.33203125" style="3" bestFit="1" customWidth="1"/>
    <col min="8" max="13" width="9.33203125" style="2" bestFit="1" customWidth="1"/>
    <col min="14" max="14" width="1.83203125" style="2" customWidth="1"/>
    <col min="15" max="16" width="9.16015625" style="2" customWidth="1"/>
    <col min="17" max="17" width="2.16015625" style="2" customWidth="1"/>
    <col min="18" max="18" width="15.5" style="2" customWidth="1"/>
    <col min="19" max="19" width="16.83203125" style="2" customWidth="1"/>
    <col min="20" max="16384" width="9.16015625" style="2" customWidth="1"/>
  </cols>
  <sheetData>
    <row r="1" spans="1:5" ht="15.75">
      <c r="A1" s="1" t="s">
        <v>0</v>
      </c>
      <c r="D1" s="38"/>
      <c r="E1" s="39"/>
    </row>
    <row r="2" ht="15.75">
      <c r="A2" s="5" t="s">
        <v>51</v>
      </c>
    </row>
    <row r="3" ht="11.25" customHeight="1">
      <c r="A3" s="5"/>
    </row>
    <row r="4" spans="1:7" ht="11.25" customHeight="1">
      <c r="A4" s="29"/>
      <c r="B4" s="54"/>
      <c r="C4" s="55"/>
      <c r="D4" s="56"/>
      <c r="E4" s="56"/>
      <c r="F4" s="56"/>
      <c r="G4" s="56"/>
    </row>
    <row r="5" s="57" customFormat="1" ht="18" customHeight="1">
      <c r="A5" s="57" t="s">
        <v>117</v>
      </c>
    </row>
    <row r="6" s="57" customFormat="1" ht="3" customHeight="1"/>
    <row r="7" spans="1:19" s="57" customFormat="1" ht="19.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148"/>
      <c r="O7" s="149" t="s">
        <v>90</v>
      </c>
      <c r="P7" s="150"/>
      <c r="Q7" s="148"/>
      <c r="R7" s="148"/>
      <c r="S7" s="151" t="s">
        <v>109</v>
      </c>
    </row>
    <row r="8" spans="1:19" s="57" customFormat="1" ht="52.5" customHeight="1">
      <c r="A8" s="59" t="s">
        <v>94</v>
      </c>
      <c r="B8" s="104">
        <v>1996</v>
      </c>
      <c r="C8" s="104">
        <v>1997</v>
      </c>
      <c r="D8" s="104">
        <v>1998</v>
      </c>
      <c r="E8" s="104">
        <v>1999</v>
      </c>
      <c r="F8" s="104">
        <v>2000</v>
      </c>
      <c r="G8" s="104">
        <v>2001</v>
      </c>
      <c r="H8" s="104">
        <v>2002</v>
      </c>
      <c r="I8" s="104">
        <v>2003</v>
      </c>
      <c r="J8" s="104">
        <v>2004</v>
      </c>
      <c r="K8" s="104">
        <v>2005</v>
      </c>
      <c r="L8" s="104">
        <v>2006</v>
      </c>
      <c r="M8" s="104">
        <v>2007</v>
      </c>
      <c r="O8" s="134" t="s">
        <v>91</v>
      </c>
      <c r="P8" s="134" t="s">
        <v>92</v>
      </c>
      <c r="Q8" s="60"/>
      <c r="R8" s="134" t="s">
        <v>107</v>
      </c>
      <c r="S8" s="60" t="s">
        <v>108</v>
      </c>
    </row>
    <row r="9" spans="1:19" s="57" customFormat="1" ht="4.5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spans="1:19" s="57" customFormat="1" ht="20.25" customHeight="1">
      <c r="A10" s="57" t="s">
        <v>4</v>
      </c>
      <c r="B10" s="102">
        <v>244</v>
      </c>
      <c r="C10" s="102">
        <v>224</v>
      </c>
      <c r="D10" s="102">
        <v>249</v>
      </c>
      <c r="E10" s="102">
        <v>291</v>
      </c>
      <c r="F10" s="102">
        <v>292</v>
      </c>
      <c r="G10" s="102">
        <v>332</v>
      </c>
      <c r="H10" s="102">
        <v>382</v>
      </c>
      <c r="I10" s="102">
        <v>317</v>
      </c>
      <c r="J10" s="102">
        <v>356</v>
      </c>
      <c r="K10" s="102">
        <v>336</v>
      </c>
      <c r="L10" s="102">
        <v>421</v>
      </c>
      <c r="M10" s="102">
        <v>455</v>
      </c>
      <c r="O10" s="102">
        <f>AVERAGE(B10:F10)</f>
        <v>260</v>
      </c>
      <c r="P10" s="102">
        <f>AVERAGE(I10:M10)</f>
        <v>377</v>
      </c>
      <c r="Q10" s="64"/>
      <c r="R10" s="65">
        <v>5094800</v>
      </c>
      <c r="S10" s="66">
        <f>1000*P10/R10</f>
        <v>0.07399701656591035</v>
      </c>
    </row>
    <row r="11" spans="2:19" s="57" customFormat="1" ht="15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O11" s="102"/>
      <c r="P11" s="102"/>
      <c r="Q11" s="64"/>
      <c r="R11" s="65"/>
      <c r="S11" s="66"/>
    </row>
    <row r="12" spans="1:19" s="4" customFormat="1" ht="15">
      <c r="A12" s="4" t="s">
        <v>5</v>
      </c>
      <c r="B12" s="103">
        <v>3</v>
      </c>
      <c r="C12" s="103">
        <v>6</v>
      </c>
      <c r="D12" s="103">
        <v>4</v>
      </c>
      <c r="E12" s="103">
        <v>15</v>
      </c>
      <c r="F12" s="103">
        <v>20</v>
      </c>
      <c r="G12" s="103">
        <v>35</v>
      </c>
      <c r="H12" s="103">
        <v>33</v>
      </c>
      <c r="I12" s="103">
        <v>19</v>
      </c>
      <c r="J12" s="103">
        <v>20</v>
      </c>
      <c r="K12" s="103">
        <v>15</v>
      </c>
      <c r="L12" s="103">
        <v>25</v>
      </c>
      <c r="M12" s="103">
        <v>36</v>
      </c>
      <c r="O12" s="103">
        <f aca="true" t="shared" si="0" ref="O12:O25">AVERAGE(B12:F12)</f>
        <v>9.6</v>
      </c>
      <c r="P12" s="103">
        <f aca="true" t="shared" si="1" ref="P12:P25">AVERAGE(I12:M12)</f>
        <v>23</v>
      </c>
      <c r="Q12" s="87"/>
      <c r="R12" s="88">
        <v>367010</v>
      </c>
      <c r="S12" s="70">
        <f aca="true" t="shared" si="2" ref="S12:S25">1000*P12/R12</f>
        <v>0.06266859213645405</v>
      </c>
    </row>
    <row r="13" spans="1:19" s="4" customFormat="1" ht="15">
      <c r="A13" s="4" t="s">
        <v>6</v>
      </c>
      <c r="B13" s="103">
        <v>2</v>
      </c>
      <c r="C13" s="103">
        <v>1</v>
      </c>
      <c r="D13" s="103">
        <v>1</v>
      </c>
      <c r="E13" s="103">
        <v>0</v>
      </c>
      <c r="F13" s="103">
        <v>1</v>
      </c>
      <c r="G13" s="103">
        <v>1</v>
      </c>
      <c r="H13" s="103">
        <v>0</v>
      </c>
      <c r="I13" s="103">
        <v>2</v>
      </c>
      <c r="J13" s="103">
        <v>2</v>
      </c>
      <c r="K13" s="103">
        <v>7</v>
      </c>
      <c r="L13" s="103">
        <v>2</v>
      </c>
      <c r="M13" s="103">
        <v>4</v>
      </c>
      <c r="O13" s="103">
        <f t="shared" si="0"/>
        <v>1</v>
      </c>
      <c r="P13" s="103">
        <f t="shared" si="1"/>
        <v>3.4</v>
      </c>
      <c r="Q13" s="87"/>
      <c r="R13" s="88">
        <v>109730</v>
      </c>
      <c r="S13" s="70">
        <f t="shared" si="2"/>
        <v>0.030985145356784836</v>
      </c>
    </row>
    <row r="14" spans="1:19" s="4" customFormat="1" ht="15">
      <c r="A14" s="4" t="s">
        <v>7</v>
      </c>
      <c r="B14" s="103">
        <v>4</v>
      </c>
      <c r="C14" s="103">
        <v>7</v>
      </c>
      <c r="D14" s="103">
        <v>4</v>
      </c>
      <c r="E14" s="103">
        <v>7</v>
      </c>
      <c r="F14" s="103">
        <v>7</v>
      </c>
      <c r="G14" s="103">
        <v>8</v>
      </c>
      <c r="H14" s="103">
        <v>9</v>
      </c>
      <c r="I14" s="103">
        <v>9</v>
      </c>
      <c r="J14" s="103">
        <v>7</v>
      </c>
      <c r="K14" s="103">
        <v>7</v>
      </c>
      <c r="L14" s="103">
        <v>5</v>
      </c>
      <c r="M14" s="103">
        <v>10</v>
      </c>
      <c r="O14" s="103">
        <f t="shared" si="0"/>
        <v>5.8</v>
      </c>
      <c r="P14" s="103">
        <f t="shared" si="1"/>
        <v>7.6</v>
      </c>
      <c r="Q14" s="87"/>
      <c r="R14" s="88">
        <v>148340</v>
      </c>
      <c r="S14" s="70">
        <f t="shared" si="2"/>
        <v>0.05123365242011595</v>
      </c>
    </row>
    <row r="15" spans="1:19" s="4" customFormat="1" ht="15">
      <c r="A15" s="4" t="s">
        <v>8</v>
      </c>
      <c r="B15" s="103">
        <v>3</v>
      </c>
      <c r="C15" s="103">
        <v>8</v>
      </c>
      <c r="D15" s="103">
        <v>13</v>
      </c>
      <c r="E15" s="103">
        <v>9</v>
      </c>
      <c r="F15" s="103">
        <v>12</v>
      </c>
      <c r="G15" s="103">
        <v>11</v>
      </c>
      <c r="H15" s="103">
        <v>12</v>
      </c>
      <c r="I15" s="103">
        <v>12</v>
      </c>
      <c r="J15" s="103">
        <v>17</v>
      </c>
      <c r="K15" s="103">
        <v>21</v>
      </c>
      <c r="L15" s="103">
        <v>19</v>
      </c>
      <c r="M15" s="103">
        <v>28</v>
      </c>
      <c r="O15" s="103">
        <f t="shared" si="0"/>
        <v>9</v>
      </c>
      <c r="P15" s="103">
        <f t="shared" si="1"/>
        <v>19.4</v>
      </c>
      <c r="Q15" s="87"/>
      <c r="R15" s="88">
        <v>356664</v>
      </c>
      <c r="S15" s="70">
        <f t="shared" si="2"/>
        <v>0.05439293004059843</v>
      </c>
    </row>
    <row r="16" spans="1:19" s="4" customFormat="1" ht="15">
      <c r="A16" s="4" t="s">
        <v>9</v>
      </c>
      <c r="B16" s="103">
        <v>0</v>
      </c>
      <c r="C16" s="103">
        <v>4</v>
      </c>
      <c r="D16" s="103">
        <v>2</v>
      </c>
      <c r="E16" s="103">
        <v>8</v>
      </c>
      <c r="F16" s="103">
        <v>4</v>
      </c>
      <c r="G16" s="103">
        <v>9</v>
      </c>
      <c r="H16" s="103">
        <v>24</v>
      </c>
      <c r="I16" s="103">
        <v>12</v>
      </c>
      <c r="J16" s="103">
        <v>16</v>
      </c>
      <c r="K16" s="103">
        <v>14</v>
      </c>
      <c r="L16" s="103">
        <v>24</v>
      </c>
      <c r="M16" s="103">
        <v>26</v>
      </c>
      <c r="O16" s="103">
        <f t="shared" si="0"/>
        <v>3.6</v>
      </c>
      <c r="P16" s="103">
        <f t="shared" si="1"/>
        <v>18.4</v>
      </c>
      <c r="Q16" s="87"/>
      <c r="R16" s="88">
        <v>284379</v>
      </c>
      <c r="S16" s="70">
        <f t="shared" si="2"/>
        <v>0.06470238660379282</v>
      </c>
    </row>
    <row r="17" spans="1:19" s="4" customFormat="1" ht="15">
      <c r="A17" s="4" t="s">
        <v>10</v>
      </c>
      <c r="B17" s="103">
        <v>29</v>
      </c>
      <c r="C17" s="103">
        <v>22</v>
      </c>
      <c r="D17" s="103">
        <v>26</v>
      </c>
      <c r="E17" s="103">
        <v>38</v>
      </c>
      <c r="F17" s="103">
        <v>31</v>
      </c>
      <c r="G17" s="103">
        <v>46</v>
      </c>
      <c r="H17" s="103">
        <v>47</v>
      </c>
      <c r="I17" s="103">
        <v>37</v>
      </c>
      <c r="J17" s="103">
        <v>39</v>
      </c>
      <c r="K17" s="103">
        <v>23</v>
      </c>
      <c r="L17" s="103">
        <v>47</v>
      </c>
      <c r="M17" s="103">
        <v>45</v>
      </c>
      <c r="O17" s="103">
        <f t="shared" si="0"/>
        <v>29.2</v>
      </c>
      <c r="P17" s="103">
        <f t="shared" si="1"/>
        <v>38.2</v>
      </c>
      <c r="Q17" s="87"/>
      <c r="R17" s="88">
        <v>525930</v>
      </c>
      <c r="S17" s="70">
        <f t="shared" si="2"/>
        <v>0.07263324016504097</v>
      </c>
    </row>
    <row r="18" spans="1:19" s="4" customFormat="1" ht="18">
      <c r="A18" s="4" t="s">
        <v>126</v>
      </c>
      <c r="B18" s="103">
        <v>107</v>
      </c>
      <c r="C18" s="103">
        <v>83</v>
      </c>
      <c r="D18" s="103">
        <v>115</v>
      </c>
      <c r="E18" s="103">
        <v>129</v>
      </c>
      <c r="F18" s="103">
        <v>132</v>
      </c>
      <c r="G18" s="103">
        <v>117</v>
      </c>
      <c r="H18" s="103">
        <v>152</v>
      </c>
      <c r="I18" s="103">
        <v>131</v>
      </c>
      <c r="J18" s="103">
        <v>151</v>
      </c>
      <c r="K18" s="103">
        <v>111</v>
      </c>
      <c r="L18" s="103">
        <v>162</v>
      </c>
      <c r="M18" s="103">
        <v>157</v>
      </c>
      <c r="O18" s="103">
        <f t="shared" si="0"/>
        <v>113.2</v>
      </c>
      <c r="P18" s="103">
        <f t="shared" si="1"/>
        <v>142.4</v>
      </c>
      <c r="Q18" s="87"/>
      <c r="R18" s="88">
        <v>1190939</v>
      </c>
      <c r="S18" s="70">
        <f t="shared" si="2"/>
        <v>0.11956951615489962</v>
      </c>
    </row>
    <row r="19" spans="1:19" s="4" customFormat="1" ht="18">
      <c r="A19" s="4" t="s">
        <v>127</v>
      </c>
      <c r="B19" s="103">
        <v>3</v>
      </c>
      <c r="C19" s="103">
        <v>3</v>
      </c>
      <c r="D19" s="103">
        <v>2</v>
      </c>
      <c r="E19" s="103">
        <v>8</v>
      </c>
      <c r="F19" s="103">
        <v>4</v>
      </c>
      <c r="G19" s="103">
        <v>6</v>
      </c>
      <c r="H19" s="103">
        <v>13</v>
      </c>
      <c r="I19" s="103">
        <v>10</v>
      </c>
      <c r="J19" s="103">
        <v>12</v>
      </c>
      <c r="K19" s="103">
        <v>13</v>
      </c>
      <c r="L19" s="103">
        <v>12</v>
      </c>
      <c r="M19" s="103">
        <v>16</v>
      </c>
      <c r="O19" s="103">
        <f t="shared" si="0"/>
        <v>4</v>
      </c>
      <c r="P19" s="103">
        <f t="shared" si="1"/>
        <v>12.6</v>
      </c>
      <c r="Q19" s="87"/>
      <c r="R19" s="88">
        <v>304460</v>
      </c>
      <c r="S19" s="70">
        <f t="shared" si="2"/>
        <v>0.04138474676476384</v>
      </c>
    </row>
    <row r="20" spans="1:19" s="4" customFormat="1" ht="15">
      <c r="A20" s="4" t="s">
        <v>11</v>
      </c>
      <c r="B20" s="103">
        <v>11</v>
      </c>
      <c r="C20" s="103">
        <v>12</v>
      </c>
      <c r="D20" s="103">
        <v>21</v>
      </c>
      <c r="E20" s="103">
        <v>23</v>
      </c>
      <c r="F20" s="103">
        <v>29</v>
      </c>
      <c r="G20" s="103">
        <v>24</v>
      </c>
      <c r="H20" s="103">
        <v>37</v>
      </c>
      <c r="I20" s="103">
        <v>25</v>
      </c>
      <c r="J20" s="103">
        <v>33</v>
      </c>
      <c r="K20" s="103">
        <v>40</v>
      </c>
      <c r="L20" s="103">
        <v>40</v>
      </c>
      <c r="M20" s="103">
        <v>48</v>
      </c>
      <c r="O20" s="103">
        <f t="shared" si="0"/>
        <v>19.2</v>
      </c>
      <c r="P20" s="103">
        <f t="shared" si="1"/>
        <v>37.2</v>
      </c>
      <c r="Q20" s="87"/>
      <c r="R20" s="88">
        <v>557088</v>
      </c>
      <c r="S20" s="70">
        <f t="shared" si="2"/>
        <v>0.0667758056177839</v>
      </c>
    </row>
    <row r="21" spans="1:19" s="4" customFormat="1" ht="15">
      <c r="A21" s="4" t="s">
        <v>12</v>
      </c>
      <c r="B21" s="103">
        <v>58</v>
      </c>
      <c r="C21" s="103">
        <v>48</v>
      </c>
      <c r="D21" s="103">
        <v>37</v>
      </c>
      <c r="E21" s="103">
        <v>39</v>
      </c>
      <c r="F21" s="103">
        <v>37</v>
      </c>
      <c r="G21" s="103">
        <v>54</v>
      </c>
      <c r="H21" s="103">
        <v>39</v>
      </c>
      <c r="I21" s="103">
        <v>40</v>
      </c>
      <c r="J21" s="103">
        <v>36</v>
      </c>
      <c r="K21" s="103">
        <v>57</v>
      </c>
      <c r="L21" s="103">
        <v>46</v>
      </c>
      <c r="M21" s="103">
        <v>54</v>
      </c>
      <c r="O21" s="103">
        <f t="shared" si="0"/>
        <v>43.8</v>
      </c>
      <c r="P21" s="103">
        <f t="shared" si="1"/>
        <v>46.6</v>
      </c>
      <c r="Q21" s="87"/>
      <c r="R21" s="88">
        <v>792593</v>
      </c>
      <c r="S21" s="70">
        <f t="shared" si="2"/>
        <v>0.058794362301963304</v>
      </c>
    </row>
    <row r="22" spans="1:19" s="4" customFormat="1" ht="15">
      <c r="A22" s="4" t="s">
        <v>13</v>
      </c>
      <c r="B22" s="103">
        <v>0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1</v>
      </c>
      <c r="M22" s="103">
        <v>0</v>
      </c>
      <c r="O22" s="103">
        <f t="shared" si="0"/>
        <v>0</v>
      </c>
      <c r="P22" s="103">
        <f t="shared" si="1"/>
        <v>0.2</v>
      </c>
      <c r="Q22" s="87"/>
      <c r="R22" s="88">
        <v>19590</v>
      </c>
      <c r="S22" s="70">
        <f t="shared" si="2"/>
        <v>0.010209290454313425</v>
      </c>
    </row>
    <row r="23" spans="1:19" s="4" customFormat="1" ht="15">
      <c r="A23" s="4" t="s">
        <v>14</v>
      </c>
      <c r="B23" s="103">
        <v>0</v>
      </c>
      <c r="C23" s="103">
        <v>0</v>
      </c>
      <c r="D23" s="103">
        <v>1</v>
      </c>
      <c r="E23" s="103">
        <v>0</v>
      </c>
      <c r="F23" s="103">
        <v>1</v>
      </c>
      <c r="G23" s="103">
        <v>1</v>
      </c>
      <c r="H23" s="103">
        <v>1</v>
      </c>
      <c r="I23" s="103">
        <v>0</v>
      </c>
      <c r="J23" s="103">
        <v>0</v>
      </c>
      <c r="K23" s="103">
        <v>1</v>
      </c>
      <c r="L23" s="103">
        <v>2</v>
      </c>
      <c r="M23" s="103">
        <v>2</v>
      </c>
      <c r="O23" s="103">
        <f t="shared" si="0"/>
        <v>0.4</v>
      </c>
      <c r="P23" s="103">
        <f t="shared" si="1"/>
        <v>1</v>
      </c>
      <c r="Q23" s="87"/>
      <c r="R23" s="88">
        <v>22000</v>
      </c>
      <c r="S23" s="70">
        <f t="shared" si="2"/>
        <v>0.045454545454545456</v>
      </c>
    </row>
    <row r="24" spans="1:19" s="4" customFormat="1" ht="15">
      <c r="A24" s="4" t="s">
        <v>15</v>
      </c>
      <c r="B24" s="103">
        <v>24</v>
      </c>
      <c r="C24" s="103">
        <v>30</v>
      </c>
      <c r="D24" s="103">
        <v>23</v>
      </c>
      <c r="E24" s="103">
        <v>14</v>
      </c>
      <c r="F24" s="103">
        <v>14</v>
      </c>
      <c r="G24" s="103">
        <v>19</v>
      </c>
      <c r="H24" s="103">
        <v>14</v>
      </c>
      <c r="I24" s="103">
        <v>19</v>
      </c>
      <c r="J24" s="103">
        <v>23</v>
      </c>
      <c r="K24" s="103">
        <v>26</v>
      </c>
      <c r="L24" s="103">
        <v>35</v>
      </c>
      <c r="M24" s="103">
        <v>29</v>
      </c>
      <c r="O24" s="103">
        <f t="shared" si="0"/>
        <v>21</v>
      </c>
      <c r="P24" s="103">
        <f t="shared" si="1"/>
        <v>26.4</v>
      </c>
      <c r="Q24" s="87"/>
      <c r="R24" s="88">
        <v>389707</v>
      </c>
      <c r="S24" s="70">
        <f t="shared" si="2"/>
        <v>0.06774320194402461</v>
      </c>
    </row>
    <row r="25" spans="1:19" s="4" customFormat="1" ht="15">
      <c r="A25" s="4" t="s">
        <v>16</v>
      </c>
      <c r="B25" s="103">
        <v>0</v>
      </c>
      <c r="C25" s="103">
        <v>0</v>
      </c>
      <c r="D25" s="103">
        <v>0</v>
      </c>
      <c r="E25" s="103">
        <v>1</v>
      </c>
      <c r="F25" s="103">
        <v>0</v>
      </c>
      <c r="G25" s="103">
        <v>1</v>
      </c>
      <c r="H25" s="103">
        <v>1</v>
      </c>
      <c r="I25" s="103">
        <v>1</v>
      </c>
      <c r="J25" s="103">
        <v>0</v>
      </c>
      <c r="K25" s="103">
        <v>1</v>
      </c>
      <c r="L25" s="103">
        <v>1</v>
      </c>
      <c r="M25" s="103">
        <v>0</v>
      </c>
      <c r="N25" s="63"/>
      <c r="O25" s="103">
        <f t="shared" si="0"/>
        <v>0.2</v>
      </c>
      <c r="P25" s="103">
        <f t="shared" si="1"/>
        <v>0.6</v>
      </c>
      <c r="Q25" s="87"/>
      <c r="R25" s="88">
        <v>26370</v>
      </c>
      <c r="S25" s="70">
        <f t="shared" si="2"/>
        <v>0.022753128555176336</v>
      </c>
    </row>
    <row r="26" spans="2:18" s="4" customFormat="1" ht="15">
      <c r="B26" s="68"/>
      <c r="C26" s="68"/>
      <c r="D26" s="68"/>
      <c r="E26" s="68"/>
      <c r="F26" s="68"/>
      <c r="G26" s="68"/>
      <c r="H26" s="68"/>
      <c r="I26" s="68"/>
      <c r="J26" s="68"/>
      <c r="K26" s="68"/>
      <c r="R26" s="90"/>
    </row>
    <row r="27" spans="1:19" s="4" customFormat="1" ht="18">
      <c r="A27" s="4" t="s">
        <v>128</v>
      </c>
      <c r="B27" s="103">
        <v>18</v>
      </c>
      <c r="C27" s="103">
        <v>16</v>
      </c>
      <c r="D27" s="103">
        <v>23</v>
      </c>
      <c r="E27" s="103">
        <v>30</v>
      </c>
      <c r="F27" s="103">
        <v>31</v>
      </c>
      <c r="G27" s="103">
        <v>22</v>
      </c>
      <c r="H27" s="103">
        <v>31</v>
      </c>
      <c r="I27" s="103">
        <v>27</v>
      </c>
      <c r="J27" s="103">
        <v>35</v>
      </c>
      <c r="K27" s="103">
        <v>29</v>
      </c>
      <c r="L27" s="103">
        <v>36</v>
      </c>
      <c r="M27" s="152" t="s">
        <v>93</v>
      </c>
      <c r="O27" s="152" t="s">
        <v>93</v>
      </c>
      <c r="P27" s="152" t="s">
        <v>93</v>
      </c>
      <c r="Q27" s="91"/>
      <c r="R27" s="152" t="s">
        <v>93</v>
      </c>
      <c r="S27" s="91" t="s">
        <v>93</v>
      </c>
    </row>
    <row r="28" spans="1:19" s="4" customFormat="1" ht="15">
      <c r="A28" s="4" t="s">
        <v>44</v>
      </c>
      <c r="B28" s="103">
        <v>17</v>
      </c>
      <c r="C28" s="103">
        <v>16</v>
      </c>
      <c r="D28" s="103">
        <v>22</v>
      </c>
      <c r="E28" s="103">
        <v>29</v>
      </c>
      <c r="F28" s="103">
        <v>28</v>
      </c>
      <c r="G28" s="103">
        <v>21</v>
      </c>
      <c r="H28" s="103">
        <v>26</v>
      </c>
      <c r="I28" s="103">
        <v>24</v>
      </c>
      <c r="J28" s="103">
        <v>31</v>
      </c>
      <c r="K28" s="103">
        <v>26</v>
      </c>
      <c r="L28" s="103">
        <v>35</v>
      </c>
      <c r="M28" s="152" t="s">
        <v>93</v>
      </c>
      <c r="O28" s="152" t="s">
        <v>93</v>
      </c>
      <c r="P28" s="152" t="s">
        <v>93</v>
      </c>
      <c r="Q28" s="91"/>
      <c r="R28" s="152" t="s">
        <v>93</v>
      </c>
      <c r="S28" s="91" t="s">
        <v>93</v>
      </c>
    </row>
    <row r="29" spans="1:19" s="4" customFormat="1" ht="15">
      <c r="A29" s="4" t="s">
        <v>45</v>
      </c>
      <c r="B29" s="103">
        <v>1</v>
      </c>
      <c r="C29" s="103">
        <v>0</v>
      </c>
      <c r="D29" s="103">
        <v>1</v>
      </c>
      <c r="E29" s="103">
        <v>1</v>
      </c>
      <c r="F29" s="103">
        <v>3</v>
      </c>
      <c r="G29" s="103">
        <v>1</v>
      </c>
      <c r="H29" s="103">
        <v>5</v>
      </c>
      <c r="I29" s="103">
        <v>3</v>
      </c>
      <c r="J29" s="103">
        <v>4</v>
      </c>
      <c r="K29" s="103">
        <v>3</v>
      </c>
      <c r="L29" s="103">
        <v>1</v>
      </c>
      <c r="M29" s="152" t="s">
        <v>93</v>
      </c>
      <c r="O29" s="152" t="s">
        <v>93</v>
      </c>
      <c r="P29" s="152" t="s">
        <v>93</v>
      </c>
      <c r="Q29" s="91"/>
      <c r="R29" s="152" t="s">
        <v>93</v>
      </c>
      <c r="S29" s="91" t="s">
        <v>93</v>
      </c>
    </row>
    <row r="30" spans="1:19" s="4" customFormat="1" ht="18">
      <c r="A30" s="4" t="s">
        <v>129</v>
      </c>
      <c r="B30" s="103">
        <v>90</v>
      </c>
      <c r="C30" s="103">
        <v>67</v>
      </c>
      <c r="D30" s="103">
        <v>93</v>
      </c>
      <c r="E30" s="103">
        <v>100</v>
      </c>
      <c r="F30" s="103">
        <v>104</v>
      </c>
      <c r="G30" s="103">
        <v>96</v>
      </c>
      <c r="H30" s="103">
        <v>126</v>
      </c>
      <c r="I30" s="103">
        <v>107</v>
      </c>
      <c r="J30" s="103">
        <v>120</v>
      </c>
      <c r="K30" s="103">
        <v>85</v>
      </c>
      <c r="L30" s="103">
        <v>127</v>
      </c>
      <c r="M30" s="152" t="s">
        <v>93</v>
      </c>
      <c r="O30" s="152" t="s">
        <v>93</v>
      </c>
      <c r="P30" s="152" t="s">
        <v>93</v>
      </c>
      <c r="Q30" s="91"/>
      <c r="R30" s="152" t="s">
        <v>93</v>
      </c>
      <c r="S30" s="91" t="s">
        <v>93</v>
      </c>
    </row>
    <row r="31" spans="1:19" s="4" customFormat="1" ht="18">
      <c r="A31" s="4" t="s">
        <v>130</v>
      </c>
      <c r="B31" s="103">
        <v>2</v>
      </c>
      <c r="C31" s="103">
        <v>3</v>
      </c>
      <c r="D31" s="103">
        <v>1</v>
      </c>
      <c r="E31" s="103">
        <v>7</v>
      </c>
      <c r="F31" s="103">
        <v>1</v>
      </c>
      <c r="G31" s="103">
        <v>5</v>
      </c>
      <c r="H31" s="103">
        <v>8</v>
      </c>
      <c r="I31" s="103">
        <v>7</v>
      </c>
      <c r="J31" s="103">
        <v>8</v>
      </c>
      <c r="K31" s="103">
        <v>10</v>
      </c>
      <c r="L31" s="103">
        <v>11</v>
      </c>
      <c r="M31" s="152" t="s">
        <v>93</v>
      </c>
      <c r="O31" s="152" t="s">
        <v>93</v>
      </c>
      <c r="P31" s="152" t="s">
        <v>93</v>
      </c>
      <c r="Q31" s="91"/>
      <c r="R31" s="152" t="s">
        <v>93</v>
      </c>
      <c r="S31" s="91" t="s">
        <v>93</v>
      </c>
    </row>
    <row r="32" spans="1:19" s="4" customFormat="1" ht="3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ht="15">
      <c r="A33" s="153" t="s">
        <v>177</v>
      </c>
    </row>
    <row r="34" spans="1:12" ht="15">
      <c r="A34" s="153" t="s">
        <v>46</v>
      </c>
      <c r="K34" s="89"/>
      <c r="L34" s="89"/>
    </row>
  </sheetData>
  <printOptions horizontalCentered="1"/>
  <pageMargins left="0.3937007874015748" right="0.3937007874015748" top="0.7874015748031497" bottom="0.7874015748031497" header="0.38" footer="0"/>
  <pageSetup fitToHeight="2" fitToWidth="1" horizontalDpi="300" verticalDpi="3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workbookViewId="0" topLeftCell="A1">
      <selection activeCell="A1" sqref="A1"/>
    </sheetView>
  </sheetViews>
  <sheetFormatPr defaultColWidth="9.33203125" defaultRowHeight="11.25" customHeight="1"/>
  <cols>
    <col min="1" max="1" width="33.33203125" style="2" customWidth="1"/>
    <col min="2" max="2" width="19" style="2" bestFit="1" customWidth="1"/>
    <col min="3" max="3" width="19.66015625" style="2" bestFit="1" customWidth="1"/>
    <col min="4" max="4" width="15" style="2" bestFit="1" customWidth="1"/>
    <col min="5" max="5" width="20" style="2" bestFit="1" customWidth="1"/>
    <col min="6" max="6" width="15" style="2" bestFit="1" customWidth="1"/>
    <col min="7" max="7" width="19.83203125" style="3" bestFit="1" customWidth="1"/>
    <col min="8" max="10" width="12.66015625" style="2" customWidth="1"/>
    <col min="11" max="16384" width="9.16015625" style="2" customWidth="1"/>
  </cols>
  <sheetData>
    <row r="1" spans="1:5" ht="15.75">
      <c r="A1" s="1" t="s">
        <v>0</v>
      </c>
      <c r="D1" s="38"/>
      <c r="E1" s="39"/>
    </row>
    <row r="2" ht="15.75">
      <c r="A2" s="5" t="s">
        <v>51</v>
      </c>
    </row>
    <row r="3" ht="11.25" customHeight="1">
      <c r="A3" s="5"/>
    </row>
    <row r="5" spans="1:7" s="1" customFormat="1" ht="18" customHeight="1">
      <c r="A5" s="6" t="s">
        <v>118</v>
      </c>
      <c r="B5" s="5"/>
      <c r="C5" s="5"/>
      <c r="D5" s="5"/>
      <c r="E5" s="5"/>
      <c r="F5" s="5"/>
      <c r="G5" s="8"/>
    </row>
    <row r="6" spans="1:7" s="1" customFormat="1" ht="3" customHeight="1">
      <c r="A6" s="6"/>
      <c r="B6" s="5"/>
      <c r="C6" s="5"/>
      <c r="D6" s="5"/>
      <c r="E6" s="5"/>
      <c r="F6" s="5"/>
      <c r="G6" s="9"/>
    </row>
    <row r="7" spans="1:7" s="1" customFormat="1" ht="15.75">
      <c r="A7" s="13"/>
      <c r="B7" s="14"/>
      <c r="C7" s="142" t="s">
        <v>37</v>
      </c>
      <c r="D7" s="142"/>
      <c r="E7" s="142"/>
      <c r="F7" s="142"/>
      <c r="G7" s="142"/>
    </row>
    <row r="8" spans="1:7" s="1" customFormat="1" ht="15.75">
      <c r="A8" s="15" t="s">
        <v>47</v>
      </c>
      <c r="B8" s="16" t="s">
        <v>50</v>
      </c>
      <c r="C8" s="17" t="s">
        <v>25</v>
      </c>
      <c r="D8" s="17" t="s">
        <v>26</v>
      </c>
      <c r="E8" s="17" t="s">
        <v>28</v>
      </c>
      <c r="F8" s="17" t="s">
        <v>30</v>
      </c>
      <c r="G8" s="17" t="s">
        <v>36</v>
      </c>
    </row>
    <row r="9" spans="1:7" s="1" customFormat="1" ht="15.75">
      <c r="A9" s="16" t="s">
        <v>3</v>
      </c>
      <c r="B9" s="16"/>
      <c r="C9" s="17"/>
      <c r="D9" s="17" t="s">
        <v>27</v>
      </c>
      <c r="E9" s="17" t="s">
        <v>29</v>
      </c>
      <c r="F9" s="17" t="s">
        <v>31</v>
      </c>
      <c r="G9" s="17" t="s">
        <v>49</v>
      </c>
    </row>
    <row r="10" spans="1:7" s="1" customFormat="1" ht="15.75">
      <c r="A10" s="19"/>
      <c r="B10" s="20"/>
      <c r="C10" s="130" t="s">
        <v>35</v>
      </c>
      <c r="D10" s="130" t="s">
        <v>32</v>
      </c>
      <c r="E10" s="130" t="s">
        <v>33</v>
      </c>
      <c r="F10" s="130" t="s">
        <v>42</v>
      </c>
      <c r="G10" s="131" t="s">
        <v>34</v>
      </c>
    </row>
    <row r="11" spans="1:15" s="45" customFormat="1" ht="19.5" customHeight="1">
      <c r="A11" s="44" t="s">
        <v>4</v>
      </c>
      <c r="B11" s="121">
        <v>455</v>
      </c>
      <c r="C11" s="121">
        <v>299</v>
      </c>
      <c r="D11" s="121">
        <v>39</v>
      </c>
      <c r="E11" s="121">
        <v>27</v>
      </c>
      <c r="F11" s="121">
        <v>0</v>
      </c>
      <c r="G11" s="121">
        <v>90</v>
      </c>
      <c r="H11" s="82"/>
      <c r="I11" s="83"/>
      <c r="J11" s="2"/>
      <c r="K11" s="2"/>
      <c r="L11" s="2"/>
      <c r="M11" s="2"/>
      <c r="N11" s="2"/>
      <c r="O11" s="2"/>
    </row>
    <row r="12" spans="1:15" s="45" customFormat="1" ht="9" customHeight="1">
      <c r="A12" s="44"/>
      <c r="B12" s="121"/>
      <c r="C12" s="121"/>
      <c r="D12" s="121"/>
      <c r="E12" s="121"/>
      <c r="F12" s="121"/>
      <c r="G12" s="121"/>
      <c r="H12" s="82"/>
      <c r="I12" s="83"/>
      <c r="J12" s="2"/>
      <c r="K12" s="2"/>
      <c r="L12" s="2"/>
      <c r="M12" s="2"/>
      <c r="N12" s="2"/>
      <c r="O12" s="2"/>
    </row>
    <row r="13" spans="1:8" ht="15">
      <c r="A13" s="4" t="s">
        <v>5</v>
      </c>
      <c r="B13" s="112">
        <v>36</v>
      </c>
      <c r="C13" s="112">
        <v>22</v>
      </c>
      <c r="D13" s="112">
        <v>4</v>
      </c>
      <c r="E13" s="112">
        <v>4</v>
      </c>
      <c r="F13" s="112">
        <v>0</v>
      </c>
      <c r="G13" s="112">
        <v>6</v>
      </c>
      <c r="H13" s="82"/>
    </row>
    <row r="14" spans="1:8" ht="15">
      <c r="A14" s="4" t="s">
        <v>6</v>
      </c>
      <c r="B14" s="112">
        <v>4</v>
      </c>
      <c r="C14" s="112">
        <v>2</v>
      </c>
      <c r="D14" s="112">
        <v>1</v>
      </c>
      <c r="E14" s="112">
        <v>0</v>
      </c>
      <c r="F14" s="112">
        <v>0</v>
      </c>
      <c r="G14" s="112">
        <v>1</v>
      </c>
      <c r="H14" s="82"/>
    </row>
    <row r="15" spans="1:8" ht="15">
      <c r="A15" s="4" t="s">
        <v>7</v>
      </c>
      <c r="B15" s="112">
        <v>10</v>
      </c>
      <c r="C15" s="112">
        <v>6</v>
      </c>
      <c r="D15" s="112">
        <v>1</v>
      </c>
      <c r="E15" s="112">
        <v>0</v>
      </c>
      <c r="F15" s="112">
        <v>0</v>
      </c>
      <c r="G15" s="112">
        <v>3</v>
      </c>
      <c r="H15" s="82"/>
    </row>
    <row r="16" spans="1:8" ht="15">
      <c r="A16" s="4" t="s">
        <v>8</v>
      </c>
      <c r="B16" s="112">
        <v>28</v>
      </c>
      <c r="C16" s="112">
        <v>16</v>
      </c>
      <c r="D16" s="112">
        <v>8</v>
      </c>
      <c r="E16" s="112">
        <v>0</v>
      </c>
      <c r="F16" s="112">
        <v>0</v>
      </c>
      <c r="G16" s="112">
        <v>4</v>
      </c>
      <c r="H16" s="82"/>
    </row>
    <row r="17" spans="1:8" ht="15">
      <c r="A17" s="4" t="s">
        <v>9</v>
      </c>
      <c r="B17" s="112">
        <v>26</v>
      </c>
      <c r="C17" s="112">
        <v>18</v>
      </c>
      <c r="D17" s="112">
        <v>6</v>
      </c>
      <c r="E17" s="112">
        <v>0</v>
      </c>
      <c r="F17" s="112">
        <v>0</v>
      </c>
      <c r="G17" s="112">
        <v>2</v>
      </c>
      <c r="H17" s="82"/>
    </row>
    <row r="18" spans="1:8" ht="15">
      <c r="A18" s="4" t="s">
        <v>10</v>
      </c>
      <c r="B18" s="112">
        <v>45</v>
      </c>
      <c r="C18" s="112">
        <v>35</v>
      </c>
      <c r="D18" s="112">
        <v>1</v>
      </c>
      <c r="E18" s="112">
        <v>0</v>
      </c>
      <c r="F18" s="112">
        <v>0</v>
      </c>
      <c r="G18" s="112">
        <v>9</v>
      </c>
      <c r="H18" s="82"/>
    </row>
    <row r="19" spans="1:8" ht="15">
      <c r="A19" s="4" t="s">
        <v>106</v>
      </c>
      <c r="B19" s="112">
        <v>157</v>
      </c>
      <c r="C19" s="112">
        <v>102</v>
      </c>
      <c r="D19" s="112">
        <v>1</v>
      </c>
      <c r="E19" s="112">
        <v>12</v>
      </c>
      <c r="F19" s="112">
        <v>0</v>
      </c>
      <c r="G19" s="112">
        <v>42</v>
      </c>
      <c r="H19" s="82"/>
    </row>
    <row r="20" spans="1:8" ht="15">
      <c r="A20" s="4" t="s">
        <v>68</v>
      </c>
      <c r="B20" s="112">
        <v>16</v>
      </c>
      <c r="C20" s="112">
        <v>12</v>
      </c>
      <c r="D20" s="112">
        <v>2</v>
      </c>
      <c r="E20" s="112">
        <v>0</v>
      </c>
      <c r="F20" s="112">
        <v>0</v>
      </c>
      <c r="G20" s="112">
        <v>2</v>
      </c>
      <c r="H20" s="82"/>
    </row>
    <row r="21" spans="1:8" ht="15">
      <c r="A21" s="4" t="s">
        <v>11</v>
      </c>
      <c r="B21" s="112">
        <v>48</v>
      </c>
      <c r="C21" s="112">
        <v>32</v>
      </c>
      <c r="D21" s="112">
        <v>2</v>
      </c>
      <c r="E21" s="112">
        <v>3</v>
      </c>
      <c r="F21" s="112">
        <v>0</v>
      </c>
      <c r="G21" s="112">
        <v>11</v>
      </c>
      <c r="H21" s="82"/>
    </row>
    <row r="22" spans="1:8" ht="15">
      <c r="A22" s="4" t="s">
        <v>12</v>
      </c>
      <c r="B22" s="112">
        <v>54</v>
      </c>
      <c r="C22" s="112">
        <v>38</v>
      </c>
      <c r="D22" s="112">
        <v>5</v>
      </c>
      <c r="E22" s="112">
        <v>4</v>
      </c>
      <c r="F22" s="112">
        <v>0</v>
      </c>
      <c r="G22" s="112">
        <v>7</v>
      </c>
      <c r="H22" s="82"/>
    </row>
    <row r="23" spans="1:8" ht="15">
      <c r="A23" s="4" t="s">
        <v>13</v>
      </c>
      <c r="B23" s="112">
        <v>0</v>
      </c>
      <c r="C23" s="112">
        <v>0</v>
      </c>
      <c r="D23" s="112">
        <v>0</v>
      </c>
      <c r="E23" s="112">
        <v>0</v>
      </c>
      <c r="F23" s="112">
        <v>0</v>
      </c>
      <c r="G23" s="112">
        <v>0</v>
      </c>
      <c r="H23" s="82"/>
    </row>
    <row r="24" spans="1:8" ht="15">
      <c r="A24" s="4" t="s">
        <v>14</v>
      </c>
      <c r="B24" s="112">
        <v>2</v>
      </c>
      <c r="C24" s="112">
        <v>2</v>
      </c>
      <c r="D24" s="112">
        <v>0</v>
      </c>
      <c r="E24" s="112">
        <v>0</v>
      </c>
      <c r="F24" s="112">
        <v>0</v>
      </c>
      <c r="G24" s="112">
        <v>0</v>
      </c>
      <c r="H24" s="82"/>
    </row>
    <row r="25" spans="1:8" ht="15">
      <c r="A25" s="4" t="s">
        <v>15</v>
      </c>
      <c r="B25" s="112">
        <v>29</v>
      </c>
      <c r="C25" s="112">
        <v>14</v>
      </c>
      <c r="D25" s="112">
        <v>8</v>
      </c>
      <c r="E25" s="112">
        <v>4</v>
      </c>
      <c r="F25" s="112">
        <v>0</v>
      </c>
      <c r="G25" s="112">
        <v>3</v>
      </c>
      <c r="H25" s="82"/>
    </row>
    <row r="26" spans="1:8" ht="15">
      <c r="A26" s="4" t="s">
        <v>16</v>
      </c>
      <c r="B26" s="112">
        <v>0</v>
      </c>
      <c r="C26" s="112">
        <v>0</v>
      </c>
      <c r="D26" s="112">
        <v>0</v>
      </c>
      <c r="E26" s="112">
        <v>0</v>
      </c>
      <c r="F26" s="112">
        <v>0</v>
      </c>
      <c r="G26" s="112">
        <v>0</v>
      </c>
      <c r="H26" s="82"/>
    </row>
    <row r="27" spans="1:7" ht="3.75" customHeight="1">
      <c r="A27" s="84"/>
      <c r="B27" s="84"/>
      <c r="C27" s="84"/>
      <c r="D27" s="84"/>
      <c r="E27" s="84"/>
      <c r="F27" s="84"/>
      <c r="G27" s="84"/>
    </row>
    <row r="28" spans="1:7" ht="11.25" customHeight="1">
      <c r="A28" s="46"/>
      <c r="B28" s="85"/>
      <c r="C28" s="85"/>
      <c r="D28" s="85"/>
      <c r="E28" s="86"/>
      <c r="F28" s="86"/>
      <c r="G28" s="86"/>
    </row>
    <row r="29" spans="1:7" ht="11.25" customHeight="1">
      <c r="A29" s="46"/>
      <c r="B29" s="85"/>
      <c r="C29" s="85"/>
      <c r="D29" s="85"/>
      <c r="E29" s="86"/>
      <c r="F29" s="86"/>
      <c r="G29" s="86"/>
    </row>
    <row r="30" spans="1:7" ht="11.25" customHeight="1">
      <c r="A30" s="28"/>
      <c r="B30" s="86"/>
      <c r="C30" s="86"/>
      <c r="D30" s="86"/>
      <c r="E30" s="86"/>
      <c r="F30" s="86"/>
      <c r="G30" s="86"/>
    </row>
    <row r="31" spans="2:7" ht="11.25" customHeight="1">
      <c r="B31" s="51"/>
      <c r="C31" s="51"/>
      <c r="D31" s="51"/>
      <c r="E31" s="51"/>
      <c r="F31" s="51"/>
      <c r="G31" s="51"/>
    </row>
    <row r="32" spans="2:7" ht="11.25" customHeight="1">
      <c r="B32" s="51"/>
      <c r="C32" s="51"/>
      <c r="D32" s="51"/>
      <c r="E32" s="51"/>
      <c r="F32" s="51"/>
      <c r="G32" s="51"/>
    </row>
  </sheetData>
  <mergeCells count="1">
    <mergeCell ref="C7:G7"/>
  </mergeCells>
  <printOptions horizontalCentered="1"/>
  <pageMargins left="0.3937007874015748" right="0.3937007874015748" top="0.7874015748031497" bottom="0.7874015748031497" header="0.38" footer="0"/>
  <pageSetup fitToHeight="1" fitToWidth="1"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 topLeftCell="A1">
      <selection activeCell="A1" sqref="A1"/>
    </sheetView>
  </sheetViews>
  <sheetFormatPr defaultColWidth="9.33203125" defaultRowHeight="11.25" customHeight="1"/>
  <cols>
    <col min="1" max="1" width="33" style="2" customWidth="1"/>
    <col min="2" max="2" width="15.5" style="2" bestFit="1" customWidth="1"/>
    <col min="3" max="3" width="15.83203125" style="2" bestFit="1" customWidth="1"/>
    <col min="4" max="4" width="16" style="2" bestFit="1" customWidth="1"/>
    <col min="5" max="5" width="13.5" style="2" customWidth="1"/>
    <col min="6" max="6" width="13.33203125" style="2" customWidth="1"/>
    <col min="7" max="7" width="18.83203125" style="3" bestFit="1" customWidth="1"/>
    <col min="8" max="8" width="14.83203125" style="2" customWidth="1"/>
    <col min="9" max="16384" width="9.16015625" style="2" customWidth="1"/>
  </cols>
  <sheetData>
    <row r="1" spans="1:5" ht="15.75">
      <c r="A1" s="1" t="s">
        <v>0</v>
      </c>
      <c r="C1" s="38"/>
      <c r="E1" s="39"/>
    </row>
    <row r="2" ht="15.75">
      <c r="A2" s="5" t="s">
        <v>51</v>
      </c>
    </row>
    <row r="3" ht="11.25" customHeight="1">
      <c r="A3" s="5"/>
    </row>
    <row r="5" spans="1:7" ht="19.5" customHeight="1">
      <c r="A5" s="6" t="s">
        <v>125</v>
      </c>
      <c r="B5" s="40"/>
      <c r="C5" s="40"/>
      <c r="D5" s="40"/>
      <c r="E5" s="40"/>
      <c r="G5" s="40"/>
    </row>
    <row r="6" spans="1:7" ht="4.5" customHeight="1">
      <c r="A6" s="41"/>
      <c r="B6" s="41"/>
      <c r="C6" s="41"/>
      <c r="D6" s="41"/>
      <c r="E6" s="41"/>
      <c r="F6" s="41"/>
      <c r="G6" s="41"/>
    </row>
    <row r="7" spans="1:8" ht="23.25" customHeight="1">
      <c r="A7" s="154" t="s">
        <v>47</v>
      </c>
      <c r="B7" s="154" t="s">
        <v>19</v>
      </c>
      <c r="C7" s="154" t="s">
        <v>21</v>
      </c>
      <c r="D7" s="154" t="s">
        <v>122</v>
      </c>
      <c r="E7" s="155" t="s">
        <v>23</v>
      </c>
      <c r="F7" s="156" t="s">
        <v>24</v>
      </c>
      <c r="G7" s="154" t="s">
        <v>123</v>
      </c>
      <c r="H7" s="156" t="s">
        <v>43</v>
      </c>
    </row>
    <row r="8" spans="1:7" ht="18.75">
      <c r="A8" s="42" t="s">
        <v>3</v>
      </c>
      <c r="B8" s="38" t="s">
        <v>124</v>
      </c>
      <c r="G8" s="2"/>
    </row>
    <row r="9" spans="1:8" ht="4.5" customHeight="1">
      <c r="A9" s="20"/>
      <c r="B9" s="20"/>
      <c r="C9" s="20"/>
      <c r="D9" s="20"/>
      <c r="E9" s="20"/>
      <c r="F9" s="20"/>
      <c r="G9" s="20"/>
      <c r="H9" s="20"/>
    </row>
    <row r="10" spans="1:8" s="45" customFormat="1" ht="23.25" customHeight="1">
      <c r="A10" s="44" t="s">
        <v>4</v>
      </c>
      <c r="B10" s="122">
        <v>289</v>
      </c>
      <c r="C10" s="122">
        <v>114</v>
      </c>
      <c r="D10" s="122">
        <v>79</v>
      </c>
      <c r="E10" s="122">
        <v>47</v>
      </c>
      <c r="F10" s="122">
        <v>11</v>
      </c>
      <c r="G10" s="122">
        <v>4</v>
      </c>
      <c r="H10" s="122">
        <v>157</v>
      </c>
    </row>
    <row r="11" spans="1:8" s="45" customFormat="1" ht="9" customHeight="1">
      <c r="A11" s="44"/>
      <c r="B11" s="122"/>
      <c r="C11" s="122"/>
      <c r="D11" s="122"/>
      <c r="E11" s="122"/>
      <c r="F11" s="122"/>
      <c r="G11" s="122"/>
      <c r="H11" s="122"/>
    </row>
    <row r="12" spans="1:8" ht="15">
      <c r="A12" s="4" t="s">
        <v>5</v>
      </c>
      <c r="B12" s="123">
        <v>20</v>
      </c>
      <c r="C12" s="123">
        <v>12</v>
      </c>
      <c r="D12" s="123">
        <v>9</v>
      </c>
      <c r="E12" s="123">
        <v>3</v>
      </c>
      <c r="F12" s="123">
        <v>2</v>
      </c>
      <c r="G12" s="123">
        <v>1</v>
      </c>
      <c r="H12" s="123">
        <v>12</v>
      </c>
    </row>
    <row r="13" spans="1:8" ht="15">
      <c r="A13" s="4" t="s">
        <v>6</v>
      </c>
      <c r="B13" s="123">
        <v>1</v>
      </c>
      <c r="C13" s="123">
        <v>0</v>
      </c>
      <c r="D13" s="123">
        <v>3</v>
      </c>
      <c r="E13" s="123">
        <v>0</v>
      </c>
      <c r="F13" s="123">
        <v>1</v>
      </c>
      <c r="G13" s="123">
        <v>0</v>
      </c>
      <c r="H13" s="123">
        <v>1</v>
      </c>
    </row>
    <row r="14" spans="1:8" ht="15">
      <c r="A14" s="4" t="s">
        <v>7</v>
      </c>
      <c r="B14" s="123">
        <v>6</v>
      </c>
      <c r="C14" s="123">
        <v>2</v>
      </c>
      <c r="D14" s="123">
        <v>2</v>
      </c>
      <c r="E14" s="123">
        <v>0</v>
      </c>
      <c r="F14" s="123">
        <v>0</v>
      </c>
      <c r="G14" s="123">
        <v>0</v>
      </c>
      <c r="H14" s="123">
        <v>5</v>
      </c>
    </row>
    <row r="15" spans="1:8" ht="15">
      <c r="A15" s="4" t="s">
        <v>8</v>
      </c>
      <c r="B15" s="123">
        <v>19</v>
      </c>
      <c r="C15" s="123">
        <v>2</v>
      </c>
      <c r="D15" s="123">
        <v>7</v>
      </c>
      <c r="E15" s="123">
        <v>0</v>
      </c>
      <c r="F15" s="123">
        <v>2</v>
      </c>
      <c r="G15" s="123">
        <v>0</v>
      </c>
      <c r="H15" s="123">
        <v>5</v>
      </c>
    </row>
    <row r="16" spans="1:8" ht="15">
      <c r="A16" s="4" t="s">
        <v>9</v>
      </c>
      <c r="B16" s="123">
        <v>18</v>
      </c>
      <c r="C16" s="123">
        <v>4</v>
      </c>
      <c r="D16" s="123">
        <v>6</v>
      </c>
      <c r="E16" s="123">
        <v>0</v>
      </c>
      <c r="F16" s="123">
        <v>0</v>
      </c>
      <c r="G16" s="123">
        <v>0</v>
      </c>
      <c r="H16" s="123">
        <v>12</v>
      </c>
    </row>
    <row r="17" spans="1:8" ht="15">
      <c r="A17" s="4" t="s">
        <v>10</v>
      </c>
      <c r="B17" s="123">
        <v>34</v>
      </c>
      <c r="C17" s="123">
        <v>8</v>
      </c>
      <c r="D17" s="123">
        <v>5</v>
      </c>
      <c r="E17" s="123">
        <v>11</v>
      </c>
      <c r="F17" s="123">
        <v>1</v>
      </c>
      <c r="G17" s="123">
        <v>1</v>
      </c>
      <c r="H17" s="123">
        <v>22</v>
      </c>
    </row>
    <row r="18" spans="1:8" ht="15">
      <c r="A18" s="4" t="s">
        <v>106</v>
      </c>
      <c r="B18" s="123">
        <v>109</v>
      </c>
      <c r="C18" s="123">
        <v>47</v>
      </c>
      <c r="D18" s="123">
        <v>14</v>
      </c>
      <c r="E18" s="123">
        <v>24</v>
      </c>
      <c r="F18" s="123">
        <v>2</v>
      </c>
      <c r="G18" s="123">
        <v>2</v>
      </c>
      <c r="H18" s="123">
        <v>46</v>
      </c>
    </row>
    <row r="19" spans="1:8" ht="15">
      <c r="A19" s="4" t="s">
        <v>68</v>
      </c>
      <c r="B19" s="123">
        <v>12</v>
      </c>
      <c r="C19" s="123">
        <v>4</v>
      </c>
      <c r="D19" s="123">
        <v>1</v>
      </c>
      <c r="E19" s="123">
        <v>2</v>
      </c>
      <c r="F19" s="123">
        <v>2</v>
      </c>
      <c r="G19" s="123">
        <v>0</v>
      </c>
      <c r="H19" s="123">
        <v>8</v>
      </c>
    </row>
    <row r="20" spans="1:8" ht="15">
      <c r="A20" s="4" t="s">
        <v>11</v>
      </c>
      <c r="B20" s="123">
        <v>32</v>
      </c>
      <c r="C20" s="123">
        <v>11</v>
      </c>
      <c r="D20" s="123">
        <v>3</v>
      </c>
      <c r="E20" s="123">
        <v>3</v>
      </c>
      <c r="F20" s="123">
        <v>0</v>
      </c>
      <c r="G20" s="123">
        <v>0</v>
      </c>
      <c r="H20" s="123">
        <v>18</v>
      </c>
    </row>
    <row r="21" spans="1:8" ht="15">
      <c r="A21" s="4" t="s">
        <v>12</v>
      </c>
      <c r="B21" s="123">
        <v>20</v>
      </c>
      <c r="C21" s="123">
        <v>22</v>
      </c>
      <c r="D21" s="123">
        <v>25</v>
      </c>
      <c r="E21" s="123">
        <v>3</v>
      </c>
      <c r="F21" s="123">
        <v>0</v>
      </c>
      <c r="G21" s="123">
        <v>0</v>
      </c>
      <c r="H21" s="123">
        <v>19</v>
      </c>
    </row>
    <row r="22" spans="1:8" ht="15">
      <c r="A22" s="4" t="s">
        <v>13</v>
      </c>
      <c r="B22" s="123">
        <v>0</v>
      </c>
      <c r="C22" s="123">
        <v>0</v>
      </c>
      <c r="D22" s="123">
        <v>0</v>
      </c>
      <c r="E22" s="123">
        <v>0</v>
      </c>
      <c r="F22" s="123">
        <v>0</v>
      </c>
      <c r="G22" s="123">
        <v>0</v>
      </c>
      <c r="H22" s="123">
        <v>0</v>
      </c>
    </row>
    <row r="23" spans="1:8" ht="15">
      <c r="A23" s="4" t="s">
        <v>14</v>
      </c>
      <c r="B23" s="123">
        <v>2</v>
      </c>
      <c r="C23" s="123">
        <v>0</v>
      </c>
      <c r="D23" s="123">
        <v>0</v>
      </c>
      <c r="E23" s="123">
        <v>0</v>
      </c>
      <c r="F23" s="123">
        <v>0</v>
      </c>
      <c r="G23" s="123">
        <v>0</v>
      </c>
      <c r="H23" s="123">
        <v>1</v>
      </c>
    </row>
    <row r="24" spans="1:8" ht="15">
      <c r="A24" s="4" t="s">
        <v>15</v>
      </c>
      <c r="B24" s="123">
        <v>16</v>
      </c>
      <c r="C24" s="123">
        <v>2</v>
      </c>
      <c r="D24" s="123">
        <v>4</v>
      </c>
      <c r="E24" s="123">
        <v>1</v>
      </c>
      <c r="F24" s="123">
        <v>1</v>
      </c>
      <c r="G24" s="123">
        <v>0</v>
      </c>
      <c r="H24" s="123">
        <v>8</v>
      </c>
    </row>
    <row r="25" spans="1:8" ht="15">
      <c r="A25" s="4" t="s">
        <v>16</v>
      </c>
      <c r="B25" s="123">
        <v>0</v>
      </c>
      <c r="C25" s="123">
        <v>0</v>
      </c>
      <c r="D25" s="123">
        <v>0</v>
      </c>
      <c r="E25" s="123">
        <v>0</v>
      </c>
      <c r="F25" s="123">
        <v>0</v>
      </c>
      <c r="G25" s="123">
        <v>0</v>
      </c>
      <c r="H25" s="123">
        <v>0</v>
      </c>
    </row>
    <row r="26" spans="1:8" ht="4.5" customHeight="1">
      <c r="A26" s="78"/>
      <c r="B26" s="79"/>
      <c r="C26" s="80"/>
      <c r="D26" s="80"/>
      <c r="E26" s="80"/>
      <c r="F26" s="80"/>
      <c r="G26" s="80"/>
      <c r="H26" s="80"/>
    </row>
    <row r="27" spans="1:7" ht="30" customHeight="1">
      <c r="A27" s="143" t="s">
        <v>178</v>
      </c>
      <c r="B27" s="144"/>
      <c r="C27" s="144"/>
      <c r="D27" s="144"/>
      <c r="E27" s="144"/>
      <c r="F27" s="144"/>
      <c r="G27" s="144"/>
    </row>
    <row r="28" spans="1:7" ht="15">
      <c r="A28" s="105" t="s">
        <v>98</v>
      </c>
      <c r="B28" s="81"/>
      <c r="C28" s="81"/>
      <c r="D28" s="81"/>
      <c r="E28" s="81"/>
      <c r="F28" s="81"/>
      <c r="G28" s="81"/>
    </row>
    <row r="29" ht="15">
      <c r="A29" s="101" t="s">
        <v>48</v>
      </c>
    </row>
  </sheetData>
  <mergeCells count="1">
    <mergeCell ref="A27:G27"/>
  </mergeCells>
  <printOptions horizontalCentered="1"/>
  <pageMargins left="0.3937007874015748" right="0.3937007874015748" top="0.7874015748031497" bottom="0.7874015748031497" header="0.38" footer="0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z600644</cp:lastModifiedBy>
  <cp:lastPrinted>2008-07-24T13:17:16Z</cp:lastPrinted>
  <dcterms:created xsi:type="dcterms:W3CDTF">2000-07-12T06:56:02Z</dcterms:created>
  <dcterms:modified xsi:type="dcterms:W3CDTF">2008-07-30T07:29:03Z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