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<sst xmlns="http://schemas.openxmlformats.org/spreadsheetml/2006/main" count="143" uniqueCount="134">
  <si>
    <t xml:space="preserve"> </t>
  </si>
  <si>
    <t>Age</t>
  </si>
  <si>
    <t>Persons</t>
  </si>
  <si>
    <t>Males</t>
  </si>
  <si>
    <t>Females</t>
  </si>
  <si>
    <t>All ages</t>
  </si>
  <si>
    <t>0 - 4</t>
  </si>
  <si>
    <t xml:space="preserve"> 30 - 34</t>
  </si>
  <si>
    <t xml:space="preserve"> 60 - 64</t>
  </si>
  <si>
    <t>0</t>
  </si>
  <si>
    <t>30</t>
  </si>
  <si>
    <t>60</t>
  </si>
  <si>
    <t>1</t>
  </si>
  <si>
    <t>31</t>
  </si>
  <si>
    <t>61</t>
  </si>
  <si>
    <t>2</t>
  </si>
  <si>
    <t>32</t>
  </si>
  <si>
    <t>62</t>
  </si>
  <si>
    <t>3</t>
  </si>
  <si>
    <t>33</t>
  </si>
  <si>
    <t>63</t>
  </si>
  <si>
    <t>4</t>
  </si>
  <si>
    <t>34</t>
  </si>
  <si>
    <t>64</t>
  </si>
  <si>
    <t>5 - 9</t>
  </si>
  <si>
    <t xml:space="preserve"> 35 - 39</t>
  </si>
  <si>
    <t xml:space="preserve"> 65 - 69</t>
  </si>
  <si>
    <t>5</t>
  </si>
  <si>
    <t>35</t>
  </si>
  <si>
    <t>65</t>
  </si>
  <si>
    <t>6</t>
  </si>
  <si>
    <t>36</t>
  </si>
  <si>
    <t>66</t>
  </si>
  <si>
    <t>7</t>
  </si>
  <si>
    <t>37</t>
  </si>
  <si>
    <t>67</t>
  </si>
  <si>
    <t>8</t>
  </si>
  <si>
    <t>38</t>
  </si>
  <si>
    <t>68</t>
  </si>
  <si>
    <t>9</t>
  </si>
  <si>
    <t>39</t>
  </si>
  <si>
    <t>69</t>
  </si>
  <si>
    <t>10 - 14</t>
  </si>
  <si>
    <t>40 - 44</t>
  </si>
  <si>
    <t xml:space="preserve"> 70 - 74</t>
  </si>
  <si>
    <t>10</t>
  </si>
  <si>
    <t>40</t>
  </si>
  <si>
    <t>70</t>
  </si>
  <si>
    <t>11</t>
  </si>
  <si>
    <t>41</t>
  </si>
  <si>
    <t>71</t>
  </si>
  <si>
    <t>12</t>
  </si>
  <si>
    <t>42</t>
  </si>
  <si>
    <t>72</t>
  </si>
  <si>
    <t>13</t>
  </si>
  <si>
    <t>43</t>
  </si>
  <si>
    <t>73</t>
  </si>
  <si>
    <t>14</t>
  </si>
  <si>
    <t>44</t>
  </si>
  <si>
    <t>74</t>
  </si>
  <si>
    <t>15 - 19</t>
  </si>
  <si>
    <t xml:space="preserve"> 45 - 49</t>
  </si>
  <si>
    <t xml:space="preserve"> 75 - 79</t>
  </si>
  <si>
    <t>15</t>
  </si>
  <si>
    <t>45</t>
  </si>
  <si>
    <t>75</t>
  </si>
  <si>
    <t>16</t>
  </si>
  <si>
    <t>46</t>
  </si>
  <si>
    <t>76</t>
  </si>
  <si>
    <t>17</t>
  </si>
  <si>
    <t>47</t>
  </si>
  <si>
    <t>77</t>
  </si>
  <si>
    <t>18</t>
  </si>
  <si>
    <t>48</t>
  </si>
  <si>
    <t>78</t>
  </si>
  <si>
    <t>19</t>
  </si>
  <si>
    <t>49</t>
  </si>
  <si>
    <t>79</t>
  </si>
  <si>
    <t>20 - 24</t>
  </si>
  <si>
    <t xml:space="preserve"> 50 - 54</t>
  </si>
  <si>
    <t xml:space="preserve"> 80 - 84</t>
  </si>
  <si>
    <t>20</t>
  </si>
  <si>
    <t>50</t>
  </si>
  <si>
    <t>80</t>
  </si>
  <si>
    <t>21</t>
  </si>
  <si>
    <t>51</t>
  </si>
  <si>
    <t>81</t>
  </si>
  <si>
    <t>22</t>
  </si>
  <si>
    <t>52</t>
  </si>
  <si>
    <t>82</t>
  </si>
  <si>
    <t>23</t>
  </si>
  <si>
    <t>53</t>
  </si>
  <si>
    <t>83</t>
  </si>
  <si>
    <t>24</t>
  </si>
  <si>
    <t>54</t>
  </si>
  <si>
    <t>84</t>
  </si>
  <si>
    <t>25 - 29</t>
  </si>
  <si>
    <t xml:space="preserve"> 55 - 59</t>
  </si>
  <si>
    <t xml:space="preserve"> 85 - 89</t>
  </si>
  <si>
    <t>25</t>
  </si>
  <si>
    <t>55</t>
  </si>
  <si>
    <t>85</t>
  </si>
  <si>
    <t>26</t>
  </si>
  <si>
    <t>56</t>
  </si>
  <si>
    <t>86</t>
  </si>
  <si>
    <t>27</t>
  </si>
  <si>
    <t>57</t>
  </si>
  <si>
    <t>87</t>
  </si>
  <si>
    <t>28</t>
  </si>
  <si>
    <t>58</t>
  </si>
  <si>
    <t>88</t>
  </si>
  <si>
    <t>29</t>
  </si>
  <si>
    <t>59</t>
  </si>
  <si>
    <t>89</t>
  </si>
  <si>
    <t>90 &amp;</t>
  </si>
  <si>
    <t>over</t>
  </si>
  <si>
    <t>Selected age groups</t>
  </si>
  <si>
    <t xml:space="preserve">    Persons</t>
  </si>
  <si>
    <t xml:space="preserve">       Males</t>
  </si>
  <si>
    <t xml:space="preserve">    Females</t>
  </si>
  <si>
    <t xml:space="preserve"> 0 - 14</t>
  </si>
  <si>
    <t>15 - 29</t>
  </si>
  <si>
    <t>30 - 44</t>
  </si>
  <si>
    <t>45 - 59</t>
  </si>
  <si>
    <t>60 - 74</t>
  </si>
  <si>
    <t>75 &amp; over</t>
  </si>
  <si>
    <t>under 16</t>
  </si>
  <si>
    <t>under 18</t>
  </si>
  <si>
    <t>16 &amp; over</t>
  </si>
  <si>
    <t>18 &amp; over</t>
  </si>
  <si>
    <t>16 - 29</t>
  </si>
  <si>
    <t>45 - 64/59 (M/F)</t>
  </si>
  <si>
    <t>65/60 (M/F) &amp; over</t>
  </si>
  <si>
    <r>
      <t xml:space="preserve">Table 2.1     </t>
    </r>
    <r>
      <rPr>
        <b/>
        <sz val="9"/>
        <rFont val="Arial"/>
        <family val="2"/>
      </rPr>
      <t>Estimated population by sex and age, Scotland, 30 June 2004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</si>
</sst>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\ "/>
    <numFmt numFmtId="165" formatCode="#,##0\ \ \ \ "/>
    <numFmt numFmtId="166" formatCode="#,##0\ \ \ \ \ \ "/>
    <numFmt numFmtId="167" formatCode="#,##0.0\ \ \ "/>
    <numFmt numFmtId="168" formatCode="0.0"/>
    <numFmt numFmtId="169" formatCode="#,##0.0\ \ \ \ \ "/>
    <numFmt numFmtId="170" formatCode="#,##0\ \ \ "/>
    <numFmt numFmtId="171" formatCode="0.0\ \ "/>
    <numFmt numFmtId="172" formatCode="0\ \ \ "/>
    <numFmt numFmtId="173" formatCode="00"/>
    <numFmt numFmtId="174" formatCode="@\ \ \ "/>
    <numFmt numFmtId="175" formatCode="0\ \ "/>
    <numFmt numFmtId="176" formatCode="#,##0\ \ \ \ \ "/>
    <numFmt numFmtId="177" formatCode="#,##0.0\ \ "/>
    <numFmt numFmtId="178" formatCode="0.00\ \ "/>
    <numFmt numFmtId="179" formatCode="#,##0\ "/>
    <numFmt numFmtId="180" formatCode="d/m/yy"/>
    <numFmt numFmtId="181" formatCode="d\-mmm\-yy"/>
    <numFmt numFmtId="182" formatCode="d\-mmm"/>
    <numFmt numFmtId="183" formatCode="h:mm"/>
    <numFmt numFmtId="184" formatCode="h:mm:ss"/>
    <numFmt numFmtId="185" formatCode="d/m/yy\ h:mm"/>
    <numFmt numFmtId="186" formatCode="0.0\ \ \ "/>
    <numFmt numFmtId="187" formatCode="0.0\ "/>
    <numFmt numFmtId="188" formatCode="000.0"/>
    <numFmt numFmtId="189" formatCode="00.0"/>
    <numFmt numFmtId="190" formatCode="0.000"/>
    <numFmt numFmtId="191" formatCode="00.0.0"/>
    <numFmt numFmtId="192" formatCode="#,##0.0"/>
    <numFmt numFmtId="193" formatCode="0####"/>
    <numFmt numFmtId="194" formatCode="0\ \ \ \ "/>
    <numFmt numFmtId="195" formatCode="0.00\ \ \ "/>
    <numFmt numFmtId="196" formatCode="0.00\ \ \ \ "/>
    <numFmt numFmtId="197" formatCode="0.000\ \ \ \ "/>
    <numFmt numFmtId="198" formatCode="#,##0.000"/>
    <numFmt numFmtId="199" formatCode="0.0000\ \ \ \ "/>
    <numFmt numFmtId="200" formatCode="0.0\ \ \ \ 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0.000000"/>
    <numFmt numFmtId="207" formatCode="0.00000"/>
    <numFmt numFmtId="208" formatCode="0.0000"/>
    <numFmt numFmtId="209" formatCode="0.0%"/>
    <numFmt numFmtId="210" formatCode="dd\-mmm\-yy\ hh:mm"/>
    <numFmt numFmtId="211" formatCode="@\ \ "/>
    <numFmt numFmtId="212" formatCode="dd\-mmmm\-yy"/>
    <numFmt numFmtId="213" formatCode="#,##0.0\ \ \ \ \ \ "/>
    <numFmt numFmtId="214" formatCode="#,##0\ \ \ \ \ \ \ \ \ "/>
    <numFmt numFmtId="215" formatCode="@\ \ \ \ \ \ \ "/>
    <numFmt numFmtId="216" formatCode="@\ \ \ \ \ "/>
    <numFmt numFmtId="217" formatCode="@\ \ \ \ "/>
    <numFmt numFmtId="218" formatCode="@\ \ \ \ \ \ "/>
    <numFmt numFmtId="219" formatCode="0.0000000000000000"/>
    <numFmt numFmtId="220" formatCode="0.0\ \ \ \ \ \ "/>
    <numFmt numFmtId="221" formatCode="0.0\ \ \ \ \ \ \ \ \ \ "/>
    <numFmt numFmtId="222" formatCode="0.0\ \ \ \ \ \ \ \ \ \ \ 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b/>
      <sz val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0" fillId="0" borderId="4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164" fontId="10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3" fontId="10" fillId="0" borderId="4" xfId="0" applyNumberFormat="1" applyFont="1" applyBorder="1" applyAlignment="1" quotePrefix="1">
      <alignment horizontal="center"/>
    </xf>
    <xf numFmtId="164" fontId="10" fillId="0" borderId="6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4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11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6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57421875" style="38" customWidth="1"/>
    <col min="2" max="4" width="8.57421875" style="2" customWidth="1"/>
    <col min="5" max="5" width="7.57421875" style="38" customWidth="1"/>
    <col min="6" max="8" width="8.57421875" style="2" customWidth="1"/>
    <col min="9" max="9" width="7.57421875" style="38" customWidth="1"/>
    <col min="10" max="12" width="8.57421875" style="2" customWidth="1"/>
    <col min="13" max="13" width="6.7109375" style="25" customWidth="1"/>
    <col min="14" max="16384" width="6.7109375" style="2" customWidth="1"/>
  </cols>
  <sheetData>
    <row r="1" spans="1:13" s="4" customFormat="1" ht="18" customHeight="1">
      <c r="A1" s="1" t="s">
        <v>133</v>
      </c>
      <c r="B1" s="2"/>
      <c r="C1" s="2"/>
      <c r="D1" s="2"/>
      <c r="E1" s="3"/>
      <c r="F1" s="2"/>
      <c r="G1" s="2"/>
      <c r="I1" s="5"/>
      <c r="J1" s="2"/>
      <c r="K1" s="2"/>
      <c r="L1" s="4" t="s">
        <v>0</v>
      </c>
      <c r="M1" s="6"/>
    </row>
    <row r="2" spans="1:13" s="10" customFormat="1" ht="1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1</v>
      </c>
      <c r="J2" s="7" t="s">
        <v>2</v>
      </c>
      <c r="K2" s="7" t="s">
        <v>3</v>
      </c>
      <c r="L2" s="8" t="s">
        <v>4</v>
      </c>
      <c r="M2" s="9"/>
    </row>
    <row r="3" spans="1:13" s="4" customFormat="1" ht="18" customHeight="1">
      <c r="A3" s="11" t="s">
        <v>5</v>
      </c>
      <c r="B3" s="12">
        <v>5078400</v>
      </c>
      <c r="C3" s="12">
        <v>2446248</v>
      </c>
      <c r="D3" s="13">
        <v>2632152</v>
      </c>
      <c r="E3" s="14"/>
      <c r="F3" s="12"/>
      <c r="G3" s="12"/>
      <c r="H3" s="15"/>
      <c r="I3" s="14"/>
      <c r="J3" s="12"/>
      <c r="K3" s="12"/>
      <c r="L3" s="16"/>
      <c r="M3" s="6"/>
    </row>
    <row r="4" spans="1:13" s="20" customFormat="1" ht="18" customHeight="1">
      <c r="A4" s="17" t="s">
        <v>6</v>
      </c>
      <c r="B4" s="18">
        <v>263122</v>
      </c>
      <c r="C4" s="16">
        <v>134505</v>
      </c>
      <c r="D4" s="15">
        <v>128617</v>
      </c>
      <c r="E4" s="11" t="s">
        <v>7</v>
      </c>
      <c r="F4" s="18">
        <v>343822</v>
      </c>
      <c r="G4" s="16">
        <v>165731</v>
      </c>
      <c r="H4" s="15">
        <v>178091</v>
      </c>
      <c r="I4" s="11" t="s">
        <v>8</v>
      </c>
      <c r="J4" s="18">
        <v>270472</v>
      </c>
      <c r="K4" s="16">
        <v>129468</v>
      </c>
      <c r="L4" s="16">
        <v>141004</v>
      </c>
      <c r="M4" s="19"/>
    </row>
    <row r="5" spans="1:12" ht="12" customHeight="1">
      <c r="A5" s="21" t="s">
        <v>9</v>
      </c>
      <c r="B5" s="22">
        <v>53622</v>
      </c>
      <c r="C5" s="22">
        <v>27628</v>
      </c>
      <c r="D5" s="23">
        <v>25994</v>
      </c>
      <c r="E5" s="21" t="s">
        <v>10</v>
      </c>
      <c r="F5" s="22">
        <v>60990</v>
      </c>
      <c r="G5" s="22">
        <v>29656</v>
      </c>
      <c r="H5" s="23">
        <v>31334</v>
      </c>
      <c r="I5" s="21" t="s">
        <v>11</v>
      </c>
      <c r="J5" s="22">
        <v>58575</v>
      </c>
      <c r="K5" s="22">
        <v>28587</v>
      </c>
      <c r="L5" s="24">
        <v>29988</v>
      </c>
    </row>
    <row r="6" spans="1:12" ht="12" customHeight="1">
      <c r="A6" s="21" t="s">
        <v>12</v>
      </c>
      <c r="B6" s="22">
        <v>52147</v>
      </c>
      <c r="C6" s="22">
        <v>26624</v>
      </c>
      <c r="D6" s="23">
        <v>25523</v>
      </c>
      <c r="E6" s="21" t="s">
        <v>13</v>
      </c>
      <c r="F6" s="22">
        <v>65282</v>
      </c>
      <c r="G6" s="22">
        <v>31611</v>
      </c>
      <c r="H6" s="23">
        <v>33671</v>
      </c>
      <c r="I6" s="21" t="s">
        <v>14</v>
      </c>
      <c r="J6" s="22">
        <v>57044</v>
      </c>
      <c r="K6" s="22">
        <v>27375</v>
      </c>
      <c r="L6" s="24">
        <v>29669</v>
      </c>
    </row>
    <row r="7" spans="1:12" ht="12" customHeight="1">
      <c r="A7" s="21" t="s">
        <v>15</v>
      </c>
      <c r="B7" s="22">
        <v>51462</v>
      </c>
      <c r="C7" s="22">
        <v>26151</v>
      </c>
      <c r="D7" s="23">
        <v>25311</v>
      </c>
      <c r="E7" s="21" t="s">
        <v>16</v>
      </c>
      <c r="F7" s="22">
        <v>69817</v>
      </c>
      <c r="G7" s="22">
        <v>33390</v>
      </c>
      <c r="H7" s="23">
        <v>36427</v>
      </c>
      <c r="I7" s="21" t="s">
        <v>17</v>
      </c>
      <c r="J7" s="22">
        <v>53068</v>
      </c>
      <c r="K7" s="22">
        <v>25378</v>
      </c>
      <c r="L7" s="24">
        <v>27690</v>
      </c>
    </row>
    <row r="8" spans="1:12" ht="12" customHeight="1">
      <c r="A8" s="21" t="s">
        <v>18</v>
      </c>
      <c r="B8" s="22">
        <v>52487</v>
      </c>
      <c r="C8" s="22">
        <v>26546</v>
      </c>
      <c r="D8" s="23">
        <v>25941</v>
      </c>
      <c r="E8" s="21" t="s">
        <v>19</v>
      </c>
      <c r="F8" s="22">
        <v>73969</v>
      </c>
      <c r="G8" s="22">
        <v>35542</v>
      </c>
      <c r="H8" s="23">
        <v>38427</v>
      </c>
      <c r="I8" s="21" t="s">
        <v>20</v>
      </c>
      <c r="J8" s="22">
        <v>50080</v>
      </c>
      <c r="K8" s="22">
        <v>23683</v>
      </c>
      <c r="L8" s="24">
        <v>26397</v>
      </c>
    </row>
    <row r="9" spans="1:12" ht="12" customHeight="1">
      <c r="A9" s="21" t="s">
        <v>21</v>
      </c>
      <c r="B9" s="22">
        <v>53404</v>
      </c>
      <c r="C9" s="22">
        <v>27556</v>
      </c>
      <c r="D9" s="23">
        <v>25848</v>
      </c>
      <c r="E9" s="21" t="s">
        <v>22</v>
      </c>
      <c r="F9" s="22">
        <v>73764</v>
      </c>
      <c r="G9" s="22">
        <v>35532</v>
      </c>
      <c r="H9" s="23">
        <v>38232</v>
      </c>
      <c r="I9" s="21" t="s">
        <v>23</v>
      </c>
      <c r="J9" s="22">
        <v>51705</v>
      </c>
      <c r="K9" s="22">
        <v>24445</v>
      </c>
      <c r="L9" s="24">
        <v>27260</v>
      </c>
    </row>
    <row r="10" spans="1:13" s="20" customFormat="1" ht="15" customHeight="1">
      <c r="A10" s="17" t="s">
        <v>24</v>
      </c>
      <c r="B10" s="18">
        <v>289916</v>
      </c>
      <c r="C10" s="16">
        <v>148674</v>
      </c>
      <c r="D10" s="15">
        <v>141242</v>
      </c>
      <c r="E10" s="11" t="s">
        <v>25</v>
      </c>
      <c r="F10" s="18">
        <v>397189</v>
      </c>
      <c r="G10" s="16">
        <v>191353</v>
      </c>
      <c r="H10" s="15">
        <v>205836</v>
      </c>
      <c r="I10" s="11" t="s">
        <v>26</v>
      </c>
      <c r="J10" s="18">
        <v>244505</v>
      </c>
      <c r="K10" s="16">
        <v>113886</v>
      </c>
      <c r="L10" s="16">
        <v>130619</v>
      </c>
      <c r="M10" s="19"/>
    </row>
    <row r="11" spans="1:12" ht="12" customHeight="1">
      <c r="A11" s="21" t="s">
        <v>27</v>
      </c>
      <c r="B11" s="22">
        <v>55929</v>
      </c>
      <c r="C11" s="22">
        <v>28709</v>
      </c>
      <c r="D11" s="23">
        <v>27220</v>
      </c>
      <c r="E11" s="21" t="s">
        <v>28</v>
      </c>
      <c r="F11" s="22">
        <v>76871</v>
      </c>
      <c r="G11" s="22">
        <v>37042</v>
      </c>
      <c r="H11" s="23">
        <v>39829</v>
      </c>
      <c r="I11" s="21" t="s">
        <v>29</v>
      </c>
      <c r="J11" s="22">
        <v>51123</v>
      </c>
      <c r="K11" s="22">
        <v>24116</v>
      </c>
      <c r="L11" s="24">
        <v>27007</v>
      </c>
    </row>
    <row r="12" spans="1:12" ht="12" customHeight="1">
      <c r="A12" s="21" t="s">
        <v>30</v>
      </c>
      <c r="B12" s="22">
        <v>57183</v>
      </c>
      <c r="C12" s="22">
        <v>29238</v>
      </c>
      <c r="D12" s="23">
        <v>27945</v>
      </c>
      <c r="E12" s="21" t="s">
        <v>31</v>
      </c>
      <c r="F12" s="22">
        <v>78482</v>
      </c>
      <c r="G12" s="22">
        <v>37604</v>
      </c>
      <c r="H12" s="23">
        <v>40878</v>
      </c>
      <c r="I12" s="21" t="s">
        <v>32</v>
      </c>
      <c r="J12" s="22">
        <v>50296</v>
      </c>
      <c r="K12" s="22">
        <v>23758</v>
      </c>
      <c r="L12" s="24">
        <v>26538</v>
      </c>
    </row>
    <row r="13" spans="1:12" ht="12" customHeight="1">
      <c r="A13" s="21" t="s">
        <v>33</v>
      </c>
      <c r="B13" s="22">
        <v>58971</v>
      </c>
      <c r="C13" s="22">
        <v>30343</v>
      </c>
      <c r="D13" s="23">
        <v>28628</v>
      </c>
      <c r="E13" s="21" t="s">
        <v>34</v>
      </c>
      <c r="F13" s="22">
        <v>80437</v>
      </c>
      <c r="G13" s="22">
        <v>39087</v>
      </c>
      <c r="H13" s="23">
        <v>41350</v>
      </c>
      <c r="I13" s="21" t="s">
        <v>35</v>
      </c>
      <c r="J13" s="22">
        <v>48743</v>
      </c>
      <c r="K13" s="22">
        <v>22661</v>
      </c>
      <c r="L13" s="24">
        <v>26082</v>
      </c>
    </row>
    <row r="14" spans="1:12" ht="12" customHeight="1">
      <c r="A14" s="21" t="s">
        <v>36</v>
      </c>
      <c r="B14" s="22">
        <v>58468</v>
      </c>
      <c r="C14" s="22">
        <v>29962</v>
      </c>
      <c r="D14" s="23">
        <v>28506</v>
      </c>
      <c r="E14" s="21" t="s">
        <v>37</v>
      </c>
      <c r="F14" s="22">
        <v>79408</v>
      </c>
      <c r="G14" s="22">
        <v>38050</v>
      </c>
      <c r="H14" s="23">
        <v>41358</v>
      </c>
      <c r="I14" s="21" t="s">
        <v>38</v>
      </c>
      <c r="J14" s="22">
        <v>47894</v>
      </c>
      <c r="K14" s="22">
        <v>22109</v>
      </c>
      <c r="L14" s="24">
        <v>25785</v>
      </c>
    </row>
    <row r="15" spans="1:12" ht="12" customHeight="1">
      <c r="A15" s="21" t="s">
        <v>39</v>
      </c>
      <c r="B15" s="22">
        <v>59365</v>
      </c>
      <c r="C15" s="22">
        <v>30422</v>
      </c>
      <c r="D15" s="23">
        <v>28943</v>
      </c>
      <c r="E15" s="21" t="s">
        <v>40</v>
      </c>
      <c r="F15" s="22">
        <v>81991</v>
      </c>
      <c r="G15" s="22">
        <v>39570</v>
      </c>
      <c r="H15" s="23">
        <v>42421</v>
      </c>
      <c r="I15" s="21" t="s">
        <v>41</v>
      </c>
      <c r="J15" s="22">
        <v>46449</v>
      </c>
      <c r="K15" s="22">
        <v>21242</v>
      </c>
      <c r="L15" s="24">
        <v>25207</v>
      </c>
    </row>
    <row r="16" spans="1:13" s="20" customFormat="1" ht="15" customHeight="1">
      <c r="A16" s="17" t="s">
        <v>42</v>
      </c>
      <c r="B16" s="18">
        <v>318869</v>
      </c>
      <c r="C16" s="16">
        <v>162887</v>
      </c>
      <c r="D16" s="15">
        <v>155982</v>
      </c>
      <c r="E16" s="11" t="s">
        <v>43</v>
      </c>
      <c r="F16" s="18">
        <v>399122</v>
      </c>
      <c r="G16" s="16">
        <v>193056</v>
      </c>
      <c r="H16" s="15">
        <v>206066</v>
      </c>
      <c r="I16" s="11" t="s">
        <v>44</v>
      </c>
      <c r="J16" s="18">
        <v>210571</v>
      </c>
      <c r="K16" s="16">
        <v>92710</v>
      </c>
      <c r="L16" s="16">
        <v>117861</v>
      </c>
      <c r="M16" s="19"/>
    </row>
    <row r="17" spans="1:12" ht="12" customHeight="1">
      <c r="A17" s="21" t="s">
        <v>45</v>
      </c>
      <c r="B17" s="22">
        <v>61325</v>
      </c>
      <c r="C17" s="22">
        <v>31279</v>
      </c>
      <c r="D17" s="23">
        <v>30046</v>
      </c>
      <c r="E17" s="21" t="s">
        <v>46</v>
      </c>
      <c r="F17" s="22">
        <v>81851</v>
      </c>
      <c r="G17" s="22">
        <v>39223</v>
      </c>
      <c r="H17" s="23">
        <v>42628</v>
      </c>
      <c r="I17" s="21" t="s">
        <v>47</v>
      </c>
      <c r="J17" s="22">
        <v>44350</v>
      </c>
      <c r="K17" s="22">
        <v>20018</v>
      </c>
      <c r="L17" s="24">
        <v>24332</v>
      </c>
    </row>
    <row r="18" spans="1:12" ht="12" customHeight="1">
      <c r="A18" s="21" t="s">
        <v>48</v>
      </c>
      <c r="B18" s="22">
        <v>62887</v>
      </c>
      <c r="C18" s="22">
        <v>32103</v>
      </c>
      <c r="D18" s="23">
        <v>30784</v>
      </c>
      <c r="E18" s="21" t="s">
        <v>49</v>
      </c>
      <c r="F18" s="22">
        <v>81363</v>
      </c>
      <c r="G18" s="22">
        <v>39016</v>
      </c>
      <c r="H18" s="23">
        <v>42347</v>
      </c>
      <c r="I18" s="21" t="s">
        <v>50</v>
      </c>
      <c r="J18" s="22">
        <v>42710</v>
      </c>
      <c r="K18" s="22">
        <v>19146</v>
      </c>
      <c r="L18" s="24">
        <v>23564</v>
      </c>
    </row>
    <row r="19" spans="1:12" ht="12" customHeight="1">
      <c r="A19" s="21" t="s">
        <v>51</v>
      </c>
      <c r="B19" s="22">
        <v>65322</v>
      </c>
      <c r="C19" s="22">
        <v>33247</v>
      </c>
      <c r="D19" s="23">
        <v>32075</v>
      </c>
      <c r="E19" s="21" t="s">
        <v>52</v>
      </c>
      <c r="F19" s="22">
        <v>80260</v>
      </c>
      <c r="G19" s="22">
        <v>39190</v>
      </c>
      <c r="H19" s="23">
        <v>41070</v>
      </c>
      <c r="I19" s="21" t="s">
        <v>53</v>
      </c>
      <c r="J19" s="22">
        <v>42839</v>
      </c>
      <c r="K19" s="22">
        <v>18818</v>
      </c>
      <c r="L19" s="24">
        <v>24021</v>
      </c>
    </row>
    <row r="20" spans="1:12" ht="12" customHeight="1">
      <c r="A20" s="21" t="s">
        <v>54</v>
      </c>
      <c r="B20" s="22">
        <v>65564</v>
      </c>
      <c r="C20" s="22">
        <v>33522</v>
      </c>
      <c r="D20" s="23">
        <v>32042</v>
      </c>
      <c r="E20" s="21" t="s">
        <v>55</v>
      </c>
      <c r="F20" s="22">
        <v>78826</v>
      </c>
      <c r="G20" s="22">
        <v>38137</v>
      </c>
      <c r="H20" s="23">
        <v>40689</v>
      </c>
      <c r="I20" s="21" t="s">
        <v>56</v>
      </c>
      <c r="J20" s="22">
        <v>41246</v>
      </c>
      <c r="K20" s="22">
        <v>17943</v>
      </c>
      <c r="L20" s="24">
        <v>23303</v>
      </c>
    </row>
    <row r="21" spans="1:12" ht="12" customHeight="1">
      <c r="A21" s="21" t="s">
        <v>57</v>
      </c>
      <c r="B21" s="22">
        <v>63771</v>
      </c>
      <c r="C21" s="22">
        <v>32736</v>
      </c>
      <c r="D21" s="23">
        <v>31035</v>
      </c>
      <c r="E21" s="21" t="s">
        <v>58</v>
      </c>
      <c r="F21" s="22">
        <v>76822</v>
      </c>
      <c r="G21" s="22">
        <v>37490</v>
      </c>
      <c r="H21" s="23">
        <v>39332</v>
      </c>
      <c r="I21" s="21" t="s">
        <v>59</v>
      </c>
      <c r="J21" s="22">
        <v>39426</v>
      </c>
      <c r="K21" s="22">
        <v>16785</v>
      </c>
      <c r="L21" s="24">
        <v>22641</v>
      </c>
    </row>
    <row r="22" spans="1:13" s="20" customFormat="1" ht="15" customHeight="1">
      <c r="A22" s="17" t="s">
        <v>60</v>
      </c>
      <c r="B22" s="18">
        <v>327951</v>
      </c>
      <c r="C22" s="16">
        <v>167997</v>
      </c>
      <c r="D22" s="15">
        <v>159954</v>
      </c>
      <c r="E22" s="11" t="s">
        <v>61</v>
      </c>
      <c r="F22" s="18">
        <v>361959</v>
      </c>
      <c r="G22" s="16">
        <v>176703</v>
      </c>
      <c r="H22" s="15">
        <v>185256</v>
      </c>
      <c r="I22" s="11" t="s">
        <v>62</v>
      </c>
      <c r="J22" s="18">
        <v>165689</v>
      </c>
      <c r="K22" s="16">
        <v>67834</v>
      </c>
      <c r="L22" s="16">
        <v>97855</v>
      </c>
      <c r="M22" s="19"/>
    </row>
    <row r="23" spans="1:12" ht="12" customHeight="1">
      <c r="A23" s="21" t="s">
        <v>63</v>
      </c>
      <c r="B23" s="22">
        <v>63549</v>
      </c>
      <c r="C23" s="22">
        <v>32640</v>
      </c>
      <c r="D23" s="23">
        <v>30909</v>
      </c>
      <c r="E23" s="21" t="s">
        <v>64</v>
      </c>
      <c r="F23" s="22">
        <v>76053</v>
      </c>
      <c r="G23" s="22">
        <v>36913</v>
      </c>
      <c r="H23" s="23">
        <v>39140</v>
      </c>
      <c r="I23" s="21" t="s">
        <v>65</v>
      </c>
      <c r="J23" s="22">
        <v>37358</v>
      </c>
      <c r="K23" s="22">
        <v>15774</v>
      </c>
      <c r="L23" s="24">
        <v>21584</v>
      </c>
    </row>
    <row r="24" spans="1:12" ht="12" customHeight="1">
      <c r="A24" s="21" t="s">
        <v>66</v>
      </c>
      <c r="B24" s="22">
        <v>65838</v>
      </c>
      <c r="C24" s="22">
        <v>33965</v>
      </c>
      <c r="D24" s="23">
        <v>31873</v>
      </c>
      <c r="E24" s="21" t="s">
        <v>67</v>
      </c>
      <c r="F24" s="22">
        <v>74358</v>
      </c>
      <c r="G24" s="22">
        <v>36087</v>
      </c>
      <c r="H24" s="23">
        <v>38271</v>
      </c>
      <c r="I24" s="21" t="s">
        <v>68</v>
      </c>
      <c r="J24" s="22">
        <v>34113</v>
      </c>
      <c r="K24" s="22">
        <v>14237</v>
      </c>
      <c r="L24" s="24">
        <v>19876</v>
      </c>
    </row>
    <row r="25" spans="1:12" ht="12" customHeight="1">
      <c r="A25" s="21" t="s">
        <v>69</v>
      </c>
      <c r="B25" s="22">
        <v>65352</v>
      </c>
      <c r="C25" s="22">
        <v>33545</v>
      </c>
      <c r="D25" s="23">
        <v>31807</v>
      </c>
      <c r="E25" s="21" t="s">
        <v>70</v>
      </c>
      <c r="F25" s="22">
        <v>72664</v>
      </c>
      <c r="G25" s="22">
        <v>35406</v>
      </c>
      <c r="H25" s="23">
        <v>37258</v>
      </c>
      <c r="I25" s="21" t="s">
        <v>71</v>
      </c>
      <c r="J25" s="22">
        <v>32811</v>
      </c>
      <c r="K25" s="22">
        <v>13446</v>
      </c>
      <c r="L25" s="24">
        <v>19365</v>
      </c>
    </row>
    <row r="26" spans="1:12" ht="12" customHeight="1">
      <c r="A26" s="21" t="s">
        <v>72</v>
      </c>
      <c r="B26" s="22">
        <v>65711</v>
      </c>
      <c r="C26" s="22">
        <v>33642</v>
      </c>
      <c r="D26" s="23">
        <v>32069</v>
      </c>
      <c r="E26" s="21" t="s">
        <v>73</v>
      </c>
      <c r="F26" s="22">
        <v>70760</v>
      </c>
      <c r="G26" s="22">
        <v>34842</v>
      </c>
      <c r="H26" s="23">
        <v>35918</v>
      </c>
      <c r="I26" s="21" t="s">
        <v>74</v>
      </c>
      <c r="J26" s="22">
        <v>32103</v>
      </c>
      <c r="K26" s="22">
        <v>12881</v>
      </c>
      <c r="L26" s="24">
        <v>19222</v>
      </c>
    </row>
    <row r="27" spans="1:12" ht="12" customHeight="1">
      <c r="A27" s="21" t="s">
        <v>75</v>
      </c>
      <c r="B27" s="22">
        <v>67501</v>
      </c>
      <c r="C27" s="22">
        <v>34205</v>
      </c>
      <c r="D27" s="23">
        <v>33296</v>
      </c>
      <c r="E27" s="21" t="s">
        <v>76</v>
      </c>
      <c r="F27" s="22">
        <v>68124</v>
      </c>
      <c r="G27" s="22">
        <v>33455</v>
      </c>
      <c r="H27" s="23">
        <v>34669</v>
      </c>
      <c r="I27" s="21" t="s">
        <v>77</v>
      </c>
      <c r="J27" s="22">
        <v>29304</v>
      </c>
      <c r="K27" s="22">
        <v>11496</v>
      </c>
      <c r="L27" s="24">
        <v>17808</v>
      </c>
    </row>
    <row r="28" spans="1:13" s="20" customFormat="1" ht="15" customHeight="1">
      <c r="A28" s="26" t="s">
        <v>78</v>
      </c>
      <c r="B28" s="18">
        <v>325419</v>
      </c>
      <c r="C28" s="16">
        <v>164301</v>
      </c>
      <c r="D28" s="15">
        <v>161118</v>
      </c>
      <c r="E28" s="11" t="s">
        <v>79</v>
      </c>
      <c r="F28" s="18">
        <v>330197</v>
      </c>
      <c r="G28" s="16">
        <v>162835</v>
      </c>
      <c r="H28" s="15">
        <v>167362</v>
      </c>
      <c r="I28" s="11" t="s">
        <v>80</v>
      </c>
      <c r="J28" s="18">
        <v>120543</v>
      </c>
      <c r="K28" s="16">
        <v>43239</v>
      </c>
      <c r="L28" s="16">
        <v>77304</v>
      </c>
      <c r="M28" s="19"/>
    </row>
    <row r="29" spans="1:12" ht="12" customHeight="1">
      <c r="A29" s="21" t="s">
        <v>81</v>
      </c>
      <c r="B29" s="22">
        <v>64227</v>
      </c>
      <c r="C29" s="22">
        <v>32432</v>
      </c>
      <c r="D29" s="23">
        <v>31795</v>
      </c>
      <c r="E29" s="21" t="s">
        <v>82</v>
      </c>
      <c r="F29" s="22">
        <v>67614</v>
      </c>
      <c r="G29" s="22">
        <v>33338</v>
      </c>
      <c r="H29" s="23">
        <v>34276</v>
      </c>
      <c r="I29" s="21" t="s">
        <v>83</v>
      </c>
      <c r="J29" s="22">
        <v>27704</v>
      </c>
      <c r="K29" s="22">
        <v>10587</v>
      </c>
      <c r="L29" s="24">
        <v>17117</v>
      </c>
    </row>
    <row r="30" spans="1:12" ht="12" customHeight="1">
      <c r="A30" s="21" t="s">
        <v>84</v>
      </c>
      <c r="B30" s="22">
        <v>63821</v>
      </c>
      <c r="C30" s="22">
        <v>32101</v>
      </c>
      <c r="D30" s="23">
        <v>31720</v>
      </c>
      <c r="E30" s="21" t="s">
        <v>85</v>
      </c>
      <c r="F30" s="22">
        <v>66358</v>
      </c>
      <c r="G30" s="22">
        <v>32723</v>
      </c>
      <c r="H30" s="23">
        <v>33635</v>
      </c>
      <c r="I30" s="21" t="s">
        <v>86</v>
      </c>
      <c r="J30" s="22">
        <v>24608</v>
      </c>
      <c r="K30" s="22">
        <v>8940</v>
      </c>
      <c r="L30" s="24">
        <v>15668</v>
      </c>
    </row>
    <row r="31" spans="1:12" ht="12" customHeight="1">
      <c r="A31" s="21" t="s">
        <v>87</v>
      </c>
      <c r="B31" s="22">
        <v>64856</v>
      </c>
      <c r="C31" s="22">
        <v>32453</v>
      </c>
      <c r="D31" s="23">
        <v>32403</v>
      </c>
      <c r="E31" s="21" t="s">
        <v>88</v>
      </c>
      <c r="F31" s="22">
        <v>64200</v>
      </c>
      <c r="G31" s="22">
        <v>31664</v>
      </c>
      <c r="H31" s="23">
        <v>32536</v>
      </c>
      <c r="I31" s="21" t="s">
        <v>89</v>
      </c>
      <c r="J31" s="22">
        <v>23990</v>
      </c>
      <c r="K31" s="22">
        <v>8553</v>
      </c>
      <c r="L31" s="24">
        <v>15437</v>
      </c>
    </row>
    <row r="32" spans="1:12" ht="12" customHeight="1">
      <c r="A32" s="21" t="s">
        <v>90</v>
      </c>
      <c r="B32" s="22">
        <v>67081</v>
      </c>
      <c r="C32" s="22">
        <v>34108</v>
      </c>
      <c r="D32" s="23">
        <v>32973</v>
      </c>
      <c r="E32" s="21" t="s">
        <v>91</v>
      </c>
      <c r="F32" s="22">
        <v>65625</v>
      </c>
      <c r="G32" s="22">
        <v>32327</v>
      </c>
      <c r="H32" s="23">
        <v>33298</v>
      </c>
      <c r="I32" s="21" t="s">
        <v>92</v>
      </c>
      <c r="J32" s="22">
        <v>22673</v>
      </c>
      <c r="K32" s="22">
        <v>7871</v>
      </c>
      <c r="L32" s="24">
        <v>14802</v>
      </c>
    </row>
    <row r="33" spans="1:12" ht="12" customHeight="1">
      <c r="A33" s="21" t="s">
        <v>93</v>
      </c>
      <c r="B33" s="22">
        <v>65434</v>
      </c>
      <c r="C33" s="22">
        <v>33207</v>
      </c>
      <c r="D33" s="23">
        <v>32227</v>
      </c>
      <c r="E33" s="21" t="s">
        <v>94</v>
      </c>
      <c r="F33" s="22">
        <v>66400</v>
      </c>
      <c r="G33" s="22">
        <v>32783</v>
      </c>
      <c r="H33" s="23">
        <v>33617</v>
      </c>
      <c r="I33" s="21" t="s">
        <v>95</v>
      </c>
      <c r="J33" s="22">
        <v>21568</v>
      </c>
      <c r="K33" s="22">
        <v>7288</v>
      </c>
      <c r="L33" s="24">
        <v>14280</v>
      </c>
    </row>
    <row r="34" spans="1:13" s="20" customFormat="1" ht="15" customHeight="1">
      <c r="A34" s="26" t="s">
        <v>96</v>
      </c>
      <c r="B34" s="18">
        <v>291219</v>
      </c>
      <c r="C34" s="16">
        <v>144343</v>
      </c>
      <c r="D34" s="15">
        <v>146876</v>
      </c>
      <c r="E34" s="11" t="s">
        <v>97</v>
      </c>
      <c r="F34" s="18">
        <v>332589</v>
      </c>
      <c r="G34" s="16">
        <v>163713</v>
      </c>
      <c r="H34" s="15">
        <v>168876</v>
      </c>
      <c r="I34" s="11" t="s">
        <v>98</v>
      </c>
      <c r="J34" s="18">
        <v>54019</v>
      </c>
      <c r="K34" s="16">
        <v>15907</v>
      </c>
      <c r="L34" s="16">
        <v>38112</v>
      </c>
      <c r="M34" s="19"/>
    </row>
    <row r="35" spans="1:12" ht="12" customHeight="1">
      <c r="A35" s="21" t="s">
        <v>99</v>
      </c>
      <c r="B35" s="22">
        <v>61424</v>
      </c>
      <c r="C35" s="22">
        <v>31221</v>
      </c>
      <c r="D35" s="23">
        <v>30203</v>
      </c>
      <c r="E35" s="21" t="s">
        <v>100</v>
      </c>
      <c r="F35" s="22">
        <v>68544</v>
      </c>
      <c r="G35" s="22">
        <v>33887</v>
      </c>
      <c r="H35" s="23">
        <v>34657</v>
      </c>
      <c r="I35" s="21" t="s">
        <v>101</v>
      </c>
      <c r="J35" s="22">
        <v>13681</v>
      </c>
      <c r="K35" s="22">
        <v>4368</v>
      </c>
      <c r="L35" s="24">
        <v>9313</v>
      </c>
    </row>
    <row r="36" spans="1:12" ht="12" customHeight="1">
      <c r="A36" s="21" t="s">
        <v>102</v>
      </c>
      <c r="B36" s="22">
        <v>56307</v>
      </c>
      <c r="C36" s="22">
        <v>27961</v>
      </c>
      <c r="D36" s="23">
        <v>28346</v>
      </c>
      <c r="E36" s="21" t="s">
        <v>103</v>
      </c>
      <c r="F36" s="22">
        <v>70808</v>
      </c>
      <c r="G36" s="22">
        <v>34905</v>
      </c>
      <c r="H36" s="23">
        <v>35903</v>
      </c>
      <c r="I36" s="21" t="s">
        <v>104</v>
      </c>
      <c r="J36" s="22">
        <v>11132</v>
      </c>
      <c r="K36" s="22">
        <v>3347</v>
      </c>
      <c r="L36" s="24">
        <v>7785</v>
      </c>
    </row>
    <row r="37" spans="1:12" ht="12" customHeight="1">
      <c r="A37" s="21" t="s">
        <v>105</v>
      </c>
      <c r="B37" s="22">
        <v>54898</v>
      </c>
      <c r="C37" s="22">
        <v>27287</v>
      </c>
      <c r="D37" s="23">
        <v>27611</v>
      </c>
      <c r="E37" s="21" t="s">
        <v>106</v>
      </c>
      <c r="F37" s="22">
        <v>76922</v>
      </c>
      <c r="G37" s="22">
        <v>37813</v>
      </c>
      <c r="H37" s="23">
        <v>39109</v>
      </c>
      <c r="I37" s="21" t="s">
        <v>107</v>
      </c>
      <c r="J37" s="22">
        <v>10355</v>
      </c>
      <c r="K37" s="22">
        <v>3099</v>
      </c>
      <c r="L37" s="24">
        <v>7256</v>
      </c>
    </row>
    <row r="38" spans="1:12" ht="12" customHeight="1">
      <c r="A38" s="21" t="s">
        <v>108</v>
      </c>
      <c r="B38" s="22">
        <v>58854</v>
      </c>
      <c r="C38" s="22">
        <v>28934</v>
      </c>
      <c r="D38" s="23">
        <v>29920</v>
      </c>
      <c r="E38" s="21" t="s">
        <v>109</v>
      </c>
      <c r="F38" s="22">
        <v>59341</v>
      </c>
      <c r="G38" s="22">
        <v>29265</v>
      </c>
      <c r="H38" s="23">
        <v>30076</v>
      </c>
      <c r="I38" s="21" t="s">
        <v>110</v>
      </c>
      <c r="J38" s="22">
        <v>9782</v>
      </c>
      <c r="K38" s="22">
        <v>2665</v>
      </c>
      <c r="L38" s="24">
        <v>7117</v>
      </c>
    </row>
    <row r="39" spans="1:12" ht="12" customHeight="1">
      <c r="A39" s="21" t="s">
        <v>111</v>
      </c>
      <c r="B39" s="22">
        <v>59736</v>
      </c>
      <c r="C39" s="22">
        <v>28940</v>
      </c>
      <c r="D39" s="23">
        <v>30796</v>
      </c>
      <c r="E39" s="21" t="s">
        <v>112</v>
      </c>
      <c r="F39" s="22">
        <v>56974</v>
      </c>
      <c r="G39" s="22">
        <v>27843</v>
      </c>
      <c r="H39" s="23">
        <v>29131</v>
      </c>
      <c r="I39" s="21" t="s">
        <v>113</v>
      </c>
      <c r="J39" s="22">
        <v>9069</v>
      </c>
      <c r="K39" s="22">
        <v>2428</v>
      </c>
      <c r="L39" s="24">
        <v>6641</v>
      </c>
    </row>
    <row r="40" spans="1:13" s="20" customFormat="1" ht="15" customHeight="1">
      <c r="A40" s="26"/>
      <c r="B40" s="27"/>
      <c r="C40" s="27"/>
      <c r="D40" s="28"/>
      <c r="E40" s="29"/>
      <c r="F40" s="27"/>
      <c r="G40" s="27"/>
      <c r="H40" s="28"/>
      <c r="I40" s="11" t="s">
        <v>114</v>
      </c>
      <c r="J40" s="30">
        <v>31227</v>
      </c>
      <c r="K40" s="30">
        <v>7106</v>
      </c>
      <c r="L40" s="31">
        <v>24121</v>
      </c>
      <c r="M40" s="19"/>
    </row>
    <row r="41" spans="1:13" s="20" customFormat="1" ht="10.5" customHeight="1">
      <c r="A41" s="26"/>
      <c r="D41" s="19"/>
      <c r="E41" s="32"/>
      <c r="H41" s="19"/>
      <c r="I41" s="32" t="s">
        <v>115</v>
      </c>
      <c r="M41" s="19"/>
    </row>
    <row r="42" spans="1:12" ht="4.5" customHeight="1">
      <c r="A42" s="33"/>
      <c r="B42" s="34"/>
      <c r="C42" s="34"/>
      <c r="D42" s="34"/>
      <c r="E42" s="35"/>
      <c r="F42" s="34"/>
      <c r="G42" s="34"/>
      <c r="H42" s="34"/>
      <c r="I42" s="35"/>
      <c r="J42" s="34"/>
      <c r="K42" s="34"/>
      <c r="L42" s="34"/>
    </row>
    <row r="43" spans="1:5" ht="8.25" customHeight="1">
      <c r="A43" s="36"/>
      <c r="E43" s="37"/>
    </row>
    <row r="44" spans="1:5" ht="12.75" customHeight="1">
      <c r="A44" s="36"/>
      <c r="D44" s="39" t="s">
        <v>116</v>
      </c>
      <c r="E44" s="37"/>
    </row>
    <row r="45" spans="2:8" ht="12" customHeight="1">
      <c r="B45" s="40"/>
      <c r="C45" s="40"/>
      <c r="D45" s="41"/>
      <c r="E45" s="42"/>
      <c r="F45" s="43" t="s">
        <v>117</v>
      </c>
      <c r="G45" s="43" t="s">
        <v>118</v>
      </c>
      <c r="H45" s="43" t="s">
        <v>119</v>
      </c>
    </row>
    <row r="46" spans="2:8" ht="12" customHeight="1">
      <c r="B46" s="40"/>
      <c r="C46" s="40"/>
      <c r="E46" s="44" t="s">
        <v>120</v>
      </c>
      <c r="F46" s="40">
        <f>SUM(B4+B10+B16)</f>
        <v>871907</v>
      </c>
      <c r="G46" s="40">
        <f>SUM(C4+C10+C16)</f>
        <v>446066</v>
      </c>
      <c r="H46" s="40">
        <f>SUM(D4+D10+D16)</f>
        <v>425841</v>
      </c>
    </row>
    <row r="47" spans="5:8" ht="12" customHeight="1">
      <c r="E47" s="44" t="s">
        <v>121</v>
      </c>
      <c r="F47" s="40">
        <f>SUM(B22+B28+B34)</f>
        <v>944589</v>
      </c>
      <c r="G47" s="40">
        <f>SUM(C22+C28+C34)</f>
        <v>476641</v>
      </c>
      <c r="H47" s="40">
        <f>SUM(D22+D28+D34)</f>
        <v>467948</v>
      </c>
    </row>
    <row r="48" spans="5:8" ht="12" customHeight="1">
      <c r="E48" s="44" t="s">
        <v>122</v>
      </c>
      <c r="F48" s="40">
        <f>SUM(F4+F10+F16)</f>
        <v>1140133</v>
      </c>
      <c r="G48" s="40">
        <f>SUM(G4+G10+G16)</f>
        <v>550140</v>
      </c>
      <c r="H48" s="40">
        <f>SUM(H4+H10+H16)</f>
        <v>589993</v>
      </c>
    </row>
    <row r="49" spans="5:8" ht="12" customHeight="1">
      <c r="E49" s="44" t="s">
        <v>123</v>
      </c>
      <c r="F49" s="40">
        <f>SUM(F22+F28+F34)</f>
        <v>1024745</v>
      </c>
      <c r="G49" s="40">
        <f>SUM(G22+G28+G34)</f>
        <v>503251</v>
      </c>
      <c r="H49" s="40">
        <f>SUM(H22+H28+H34)</f>
        <v>521494</v>
      </c>
    </row>
    <row r="50" spans="5:8" ht="12" customHeight="1">
      <c r="E50" s="44" t="s">
        <v>124</v>
      </c>
      <c r="F50" s="40">
        <f>SUM(J4+J10+J16)</f>
        <v>725548</v>
      </c>
      <c r="G50" s="40">
        <f>SUM(K4+K10+K16)</f>
        <v>336064</v>
      </c>
      <c r="H50" s="40">
        <f>SUM(L4+L10+L16)</f>
        <v>389484</v>
      </c>
    </row>
    <row r="51" spans="5:8" ht="12" customHeight="1">
      <c r="E51" s="44" t="s">
        <v>125</v>
      </c>
      <c r="F51" s="40">
        <f>SUM(J22+J28+J34+J40)</f>
        <v>371478</v>
      </c>
      <c r="G51" s="40">
        <f>SUM(K22+K28+K34+K40)</f>
        <v>134086</v>
      </c>
      <c r="H51" s="40">
        <f>SUM(L22+L28+L34+L40)</f>
        <v>237392</v>
      </c>
    </row>
    <row r="52" spans="5:8" ht="10.5" customHeight="1">
      <c r="E52" s="44"/>
      <c r="F52" s="40"/>
      <c r="G52" s="40"/>
      <c r="H52" s="40"/>
    </row>
    <row r="53" spans="5:8" ht="12" customHeight="1">
      <c r="E53" s="45" t="s">
        <v>126</v>
      </c>
      <c r="F53" s="40">
        <f>SUM(B4+B10+B16+B23)</f>
        <v>935456</v>
      </c>
      <c r="G53" s="40">
        <f>SUM(C4+C10+C16+C23)</f>
        <v>478706</v>
      </c>
      <c r="H53" s="40">
        <f>SUM(D4+D10+D16+D23)</f>
        <v>456750</v>
      </c>
    </row>
    <row r="54" spans="5:8" ht="12" customHeight="1">
      <c r="E54" s="45" t="s">
        <v>127</v>
      </c>
      <c r="F54" s="40">
        <f>SUM(B4+B10+B16+B23+B24+B25)</f>
        <v>1066646</v>
      </c>
      <c r="G54" s="40">
        <f>SUM(C4+C10+C16+C23+C24+C25)</f>
        <v>546216</v>
      </c>
      <c r="H54" s="40">
        <f>SUM(D4+D10+D16+D23+D24+D25)</f>
        <v>520430</v>
      </c>
    </row>
    <row r="55" spans="5:8" ht="12" customHeight="1">
      <c r="E55" s="45" t="s">
        <v>128</v>
      </c>
      <c r="F55" s="40">
        <f>SUM(B24+B25+B26+B27+B28+B34+F4+F10+F16+F22+F28+F34+J4+J10+J16+J22+J28+J34+J40)</f>
        <v>4142944</v>
      </c>
      <c r="G55" s="40">
        <f>SUM(C24+C25+C26+C27+C28+C34+G4+G10+G16+G22+G28+G34+K4+K10+K16+K22+K28+K34+K40)</f>
        <v>1967542</v>
      </c>
      <c r="H55" s="40">
        <f>SUM(D24+D25+D26+D27+D28+D34+H4+H10+H16+H22+H28+H34+L4+L10+L16+L22+L28+L34+L40)</f>
        <v>2175402</v>
      </c>
    </row>
    <row r="56" spans="5:8" ht="12" customHeight="1">
      <c r="E56" s="45" t="s">
        <v>129</v>
      </c>
      <c r="F56" s="40">
        <f>SUM(B26+B27+B28+B34+F4+F10+F16+F22+F28+F34+J4+J10+J16+J22+J28+J34+J40)</f>
        <v>4011754</v>
      </c>
      <c r="G56" s="40">
        <f>SUM(C26+C27+C28+C34+G4+G10+G16+G22+G28+G34+K4+K10+K16+K22+K28+K34+K40)</f>
        <v>1900032</v>
      </c>
      <c r="H56" s="40">
        <f>SUM(D26+D27+D28+D34+H4+H10+H16+H22+H28+H34+L4+L10+L16+L22+L28+L34+L40)</f>
        <v>2111722</v>
      </c>
    </row>
    <row r="57" spans="5:8" ht="10.5" customHeight="1">
      <c r="E57" s="45"/>
      <c r="F57" s="40"/>
      <c r="G57" s="40"/>
      <c r="H57" s="40"/>
    </row>
    <row r="58" spans="5:8" ht="12" customHeight="1">
      <c r="E58" s="45" t="s">
        <v>130</v>
      </c>
      <c r="F58" s="40">
        <f>SUM(B24+B25+B26+B27+B28+B34)</f>
        <v>881040</v>
      </c>
      <c r="G58" s="40">
        <f>SUM(C24+C25+C26+C27+C28+C34)</f>
        <v>444001</v>
      </c>
      <c r="H58" s="40">
        <f>SUM(D24+D25+D26+D27+D28+D34)</f>
        <v>437039</v>
      </c>
    </row>
    <row r="59" spans="5:8" ht="12" customHeight="1">
      <c r="E59" s="45" t="s">
        <v>122</v>
      </c>
      <c r="F59" s="40">
        <f>SUM(F4+F10+F16)</f>
        <v>1140133</v>
      </c>
      <c r="G59" s="40">
        <f>SUM(G4+G10+G16)</f>
        <v>550140</v>
      </c>
      <c r="H59" s="40">
        <f>SUM(H4+H10+H16)</f>
        <v>589993</v>
      </c>
    </row>
    <row r="60" spans="5:8" ht="12" customHeight="1">
      <c r="E60" s="45" t="s">
        <v>131</v>
      </c>
      <c r="F60" s="40">
        <f>SUM(G60:H60)</f>
        <v>1154213</v>
      </c>
      <c r="G60" s="40">
        <f>SUM(G22+G28+G34+K4)</f>
        <v>632719</v>
      </c>
      <c r="H60" s="40">
        <f>SUM(H22+H28+H34)</f>
        <v>521494</v>
      </c>
    </row>
    <row r="61" spans="5:8" ht="12" customHeight="1">
      <c r="E61" s="45" t="s">
        <v>132</v>
      </c>
      <c r="F61" s="40">
        <f>SUM(G61:H61)</f>
        <v>967558</v>
      </c>
      <c r="G61" s="40">
        <f>SUM(K10+K16+K22+K28+K34+K40)</f>
        <v>340682</v>
      </c>
      <c r="H61" s="40">
        <f>SUM(L4+L10+L16+L22+L28+L34+L40)</f>
        <v>626876</v>
      </c>
    </row>
    <row r="62" spans="4:8" ht="3" customHeight="1">
      <c r="D62" s="34"/>
      <c r="E62" s="46"/>
      <c r="F62" s="34"/>
      <c r="G62" s="34"/>
      <c r="H62" s="34"/>
    </row>
    <row r="63" ht="11.25">
      <c r="E63" s="47"/>
    </row>
  </sheetData>
  <printOptions horizontalCentered="1"/>
  <pageMargins left="0.3937007874015748" right="0.3937007874015748" top="0.5905511811023623" bottom="0.3937007874015748" header="0.1968503937007874" footer="0.1968503937007874"/>
  <pageSetup firstPageNumber="9" useFirstPageNumber="1" horizontalDpi="300" verticalDpi="300" orientation="portrait" paperSize="9" scale="90" r:id="rId1"/>
  <headerFooter alignWithMargins="0">
    <oddFooter>&amp;L&amp;"Arial,Bold"&amp;8General Register Office for Scotland, © Crown Copyright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2005-07-22T09:35:55Z</dcterms:created>
  <dcterms:modified xsi:type="dcterms:W3CDTF">2005-07-22T09:36:15Z</dcterms:modified>
  <cp:category/>
  <cp:version/>
  <cp:contentType/>
  <cp:contentStatus/>
</cp:coreProperties>
</file>