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525" windowHeight="7020" tabRatio="812" activeTab="1"/>
  </bookViews>
  <sheets>
    <sheet name="CouncilComp" sheetId="1" r:id="rId1"/>
    <sheet name="AbdDumfr" sheetId="2" r:id="rId2"/>
    <sheet name="Stock" sheetId="3" state="hidden" r:id="rId3"/>
    <sheet name="Popn" sheetId="4" state="hidden" r:id="rId4"/>
    <sheet name="CTax" sheetId="5" state="hidden" r:id="rId5"/>
  </sheets>
  <externalReferences>
    <externalReference r:id="rId8"/>
  </externalReferences>
  <definedNames>
    <definedName name="_xlnm.Print_Area" localSheetId="2">'Stock'!$A:$IV</definedName>
  </definedNames>
  <calcPr fullCalcOnLoad="1"/>
</workbook>
</file>

<file path=xl/sharedStrings.xml><?xml version="1.0" encoding="utf-8"?>
<sst xmlns="http://schemas.openxmlformats.org/spreadsheetml/2006/main" count="241" uniqueCount="50">
  <si>
    <t>Occupied dwellings by council taken from the council tax base returns.</t>
  </si>
  <si>
    <t>Council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</si>
  <si>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</si>
  <si>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</si>
  <si>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</si>
  <si>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</si>
  <si>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</si>
  <si>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</si>
  <si>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</si>
  <si>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</si>
  <si>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</si>
  <si>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</si>
  <si>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</si>
  <si>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</si>
  <si>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</si>
  <si>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</si>
  <si>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</si>
  <si>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</si>
  <si>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</si>
  <si>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</si>
  <si>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</si>
  <si>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</si>
  <si>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</si>
  <si>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</si>
  <si>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</si>
  <si>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</si>
  <si>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</si>
  <si>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</si>
  <si>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</si>
  <si>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</si>
  <si>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</si>
  <si>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</si>
  <si>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</si>
  <si>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</si>
  <si>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</si>
  <si>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</si>
  <si>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</si>
  <si>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</si>
  <si>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</si>
  <si>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</si>
  <si>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</si>
  <si>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Thousands</t>
  </si>
  <si>
    <t>Scotland</t>
  </si>
  <si>
    <t>Change 1997-2004</t>
  </si>
  <si>
    <t>Stock</t>
  </si>
  <si>
    <t>Population</t>
  </si>
  <si>
    <t>Council tax</t>
  </si>
  <si>
    <t>Population-based household estimates</t>
  </si>
  <si>
    <t>Adjusted to 1991 and 2001 censuses</t>
  </si>
  <si>
    <t>Different household estimates methodologies: stock-based, population-based and council tax-based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</si>
</sst>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9" fontId="1" fillId="0" borderId="9" xfId="19" applyFont="1" applyBorder="1" applyAlignment="1">
      <alignment horizontal="center" vertical="center" wrapText="1"/>
    </xf>
    <xf numFmtId="9" fontId="1" fillId="0" borderId="5" xfId="19" applyFont="1" applyBorder="1" applyAlignment="1">
      <alignment horizontal="center" vertical="center" wrapText="1"/>
    </xf>
    <xf numFmtId="9" fontId="1" fillId="0" borderId="10" xfId="19" applyFont="1" applyBorder="1" applyAlignment="1">
      <alignment horizontal="center" vertical="center" wrapText="1"/>
    </xf>
    <xf numFmtId="9" fontId="1" fillId="0" borderId="11" xfId="19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CouncilComp!$B$9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CouncilComp!$C$9:$P$9</c:f>
              <c:numCache>
                <c:ptCount val="14"/>
                <c:pt idx="0">
                  <c:v>90.6</c:v>
                </c:pt>
                <c:pt idx="1">
                  <c:v>91.902</c:v>
                </c:pt>
                <c:pt idx="2">
                  <c:v>92.804</c:v>
                </c:pt>
                <c:pt idx="3">
                  <c:v>93.706</c:v>
                </c:pt>
                <c:pt idx="4">
                  <c:v>94.508</c:v>
                </c:pt>
                <c:pt idx="5">
                  <c:v>94.81</c:v>
                </c:pt>
                <c:pt idx="6">
                  <c:v>95.912</c:v>
                </c:pt>
                <c:pt idx="7">
                  <c:v>96.614</c:v>
                </c:pt>
                <c:pt idx="8">
                  <c:v>96.716</c:v>
                </c:pt>
                <c:pt idx="9">
                  <c:v>97.288</c:v>
                </c:pt>
                <c:pt idx="10">
                  <c:v>97.14</c:v>
                </c:pt>
                <c:pt idx="11">
                  <c:v>97.97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CouncilComp!$B$10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CouncilComp!$C$10:$P$10</c:f>
              <c:numCache>
                <c:ptCount val="14"/>
                <c:pt idx="0">
                  <c:v>91.07777719770593</c:v>
                </c:pt>
                <c:pt idx="1">
                  <c:v>92.39212179024153</c:v>
                </c:pt>
                <c:pt idx="2">
                  <c:v>93.6868710153932</c:v>
                </c:pt>
                <c:pt idx="3">
                  <c:v>94.75053256633784</c:v>
                </c:pt>
                <c:pt idx="4">
                  <c:v>95.71725871313701</c:v>
                </c:pt>
                <c:pt idx="5">
                  <c:v>96.08819031129846</c:v>
                </c:pt>
                <c:pt idx="6">
                  <c:v>96.4963261573228</c:v>
                </c:pt>
                <c:pt idx="7">
                  <c:v>96.72354864386985</c:v>
                </c:pt>
                <c:pt idx="8">
                  <c:v>97.0622691825863</c:v>
                </c:pt>
                <c:pt idx="9">
                  <c:v>97.32946378366847</c:v>
                </c:pt>
                <c:pt idx="10">
                  <c:v>97.50339578631805</c:v>
                </c:pt>
                <c:pt idx="11">
                  <c:v>97.15448905077075</c:v>
                </c:pt>
                <c:pt idx="12">
                  <c:v>97.0133574014453</c:v>
                </c:pt>
                <c:pt idx="13">
                  <c:v>97.17549448124278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CouncilComp!$B$11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CouncilComp!$C$11:$P$11</c:f>
              <c:numCache>
                <c:ptCount val="14"/>
                <c:pt idx="6">
                  <c:v>94.36092423444724</c:v>
                </c:pt>
                <c:pt idx="7">
                  <c:v>96.13992423444725</c:v>
                </c:pt>
                <c:pt idx="8">
                  <c:v>96.68517423444725</c:v>
                </c:pt>
                <c:pt idx="9">
                  <c:v>96.83667423444724</c:v>
                </c:pt>
                <c:pt idx="10">
                  <c:v>97.14092423444724</c:v>
                </c:pt>
                <c:pt idx="11">
                  <c:v>97.61492423444724</c:v>
                </c:pt>
                <c:pt idx="12">
                  <c:v>98.11492423444724</c:v>
                </c:pt>
                <c:pt idx="13">
                  <c:v>98.81317423444725</c:v>
                </c:pt>
              </c:numCache>
            </c:numRef>
          </c:val>
          <c:smooth val="0"/>
        </c:ser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05680"/>
        <c:crossesAt val="80"/>
        <c:auto val="1"/>
        <c:lblOffset val="100"/>
        <c:noMultiLvlLbl val="0"/>
      </c:catAx>
      <c:valAx>
        <c:axId val="52205680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63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CouncilComp!$B$13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CouncilComp!$C$13:$P$13</c:f>
              <c:numCache>
                <c:ptCount val="14"/>
                <c:pt idx="0">
                  <c:v>81</c:v>
                </c:pt>
                <c:pt idx="1">
                  <c:v>81.989</c:v>
                </c:pt>
                <c:pt idx="2">
                  <c:v>83.178</c:v>
                </c:pt>
                <c:pt idx="3">
                  <c:v>84.467</c:v>
                </c:pt>
                <c:pt idx="4">
                  <c:v>85.656</c:v>
                </c:pt>
                <c:pt idx="5">
                  <c:v>86.545</c:v>
                </c:pt>
                <c:pt idx="6">
                  <c:v>87.234</c:v>
                </c:pt>
                <c:pt idx="7">
                  <c:v>88.223</c:v>
                </c:pt>
                <c:pt idx="8">
                  <c:v>89.112</c:v>
                </c:pt>
                <c:pt idx="9">
                  <c:v>90.321</c:v>
                </c:pt>
                <c:pt idx="10">
                  <c:v>90.99</c:v>
                </c:pt>
                <c:pt idx="11">
                  <c:v>92.48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CouncilComp!$B$14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CouncilComp!$C$14:$P$14</c:f>
              <c:numCache>
                <c:ptCount val="14"/>
                <c:pt idx="0">
                  <c:v>80.48726236547047</c:v>
                </c:pt>
                <c:pt idx="1">
                  <c:v>82.39357281604376</c:v>
                </c:pt>
                <c:pt idx="2">
                  <c:v>83.91257986550423</c:v>
                </c:pt>
                <c:pt idx="3">
                  <c:v>85.23000083821098</c:v>
                </c:pt>
                <c:pt idx="4">
                  <c:v>86.04247877553188</c:v>
                </c:pt>
                <c:pt idx="5">
                  <c:v>87.07825720217174</c:v>
                </c:pt>
                <c:pt idx="6">
                  <c:v>87.5472514503807</c:v>
                </c:pt>
                <c:pt idx="7">
                  <c:v>88.38294165959726</c:v>
                </c:pt>
                <c:pt idx="8">
                  <c:v>89.38233426816932</c:v>
                </c:pt>
                <c:pt idx="9">
                  <c:v>90.02831748223757</c:v>
                </c:pt>
                <c:pt idx="10">
                  <c:v>90.89723104057464</c:v>
                </c:pt>
                <c:pt idx="11">
                  <c:v>91.71804541801538</c:v>
                </c:pt>
                <c:pt idx="12">
                  <c:v>92.29725952414142</c:v>
                </c:pt>
                <c:pt idx="13">
                  <c:v>92.95826352740708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CouncilComp!$B$15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CouncilComp!$C$15:$P$15</c:f>
              <c:numCache>
                <c:ptCount val="14"/>
                <c:pt idx="6">
                  <c:v>87.43013889291556</c:v>
                </c:pt>
                <c:pt idx="7">
                  <c:v>88.66538889291556</c:v>
                </c:pt>
                <c:pt idx="8">
                  <c:v>89.11038889291557</c:v>
                </c:pt>
                <c:pt idx="9">
                  <c:v>90.04163889291557</c:v>
                </c:pt>
                <c:pt idx="10">
                  <c:v>90.99213889291556</c:v>
                </c:pt>
                <c:pt idx="11">
                  <c:v>92.37338889291557</c:v>
                </c:pt>
                <c:pt idx="12">
                  <c:v>93.79188889291557</c:v>
                </c:pt>
                <c:pt idx="13">
                  <c:v>95.63088889291556</c:v>
                </c:pt>
              </c:numCache>
            </c:numRef>
          </c:val>
          <c:smooth val="0"/>
        </c:ser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1658"/>
        <c:crossesAt val="75"/>
        <c:auto val="1"/>
        <c:lblOffset val="100"/>
        <c:noMultiLvlLbl val="0"/>
      </c:catAx>
      <c:valAx>
        <c:axId val="801658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07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Angus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CouncilComp!$B$17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CouncilComp!$C$17:$P$17</c:f>
              <c:numCache>
                <c:ptCount val="14"/>
                <c:pt idx="0">
                  <c:v>44</c:v>
                </c:pt>
                <c:pt idx="1">
                  <c:v>44.321</c:v>
                </c:pt>
                <c:pt idx="2">
                  <c:v>44.642</c:v>
                </c:pt>
                <c:pt idx="3">
                  <c:v>45.163</c:v>
                </c:pt>
                <c:pt idx="4">
                  <c:v>45.684</c:v>
                </c:pt>
                <c:pt idx="5">
                  <c:v>46.305</c:v>
                </c:pt>
                <c:pt idx="6">
                  <c:v>46.226</c:v>
                </c:pt>
                <c:pt idx="7">
                  <c:v>46.547</c:v>
                </c:pt>
                <c:pt idx="8">
                  <c:v>46.768</c:v>
                </c:pt>
                <c:pt idx="9">
                  <c:v>47.109</c:v>
                </c:pt>
                <c:pt idx="10">
                  <c:v>47.02</c:v>
                </c:pt>
                <c:pt idx="11">
                  <c:v>47.33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CouncilComp!$B$18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CouncilComp!$C$18:$P$18</c:f>
              <c:numCache>
                <c:ptCount val="14"/>
                <c:pt idx="0">
                  <c:v>43.81883512999815</c:v>
                </c:pt>
                <c:pt idx="1">
                  <c:v>44.50521186411777</c:v>
                </c:pt>
                <c:pt idx="2">
                  <c:v>45.187339001658906</c:v>
                </c:pt>
                <c:pt idx="3">
                  <c:v>45.701050093830226</c:v>
                </c:pt>
                <c:pt idx="4">
                  <c:v>46.07214730741047</c:v>
                </c:pt>
                <c:pt idx="5">
                  <c:v>46.070452996362505</c:v>
                </c:pt>
                <c:pt idx="6">
                  <c:v>46.19329149077872</c:v>
                </c:pt>
                <c:pt idx="7">
                  <c:v>46.467072278653376</c:v>
                </c:pt>
                <c:pt idx="8">
                  <c:v>46.63884830601546</c:v>
                </c:pt>
                <c:pt idx="9">
                  <c:v>46.70598173328419</c:v>
                </c:pt>
                <c:pt idx="10">
                  <c:v>46.94558614751681</c:v>
                </c:pt>
                <c:pt idx="11">
                  <c:v>47.129314028990315</c:v>
                </c:pt>
                <c:pt idx="12">
                  <c:v>47.19235709283679</c:v>
                </c:pt>
                <c:pt idx="13">
                  <c:v>47.296369887093775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CouncilComp!$B$19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CouncilComp!$C$19:$P$19</c:f>
              <c:numCache>
                <c:ptCount val="14"/>
                <c:pt idx="6">
                  <c:v>46.121867024263075</c:v>
                </c:pt>
                <c:pt idx="7">
                  <c:v>46.27761702426307</c:v>
                </c:pt>
                <c:pt idx="8">
                  <c:v>46.42886702426308</c:v>
                </c:pt>
                <c:pt idx="9">
                  <c:v>46.76661702426308</c:v>
                </c:pt>
                <c:pt idx="10">
                  <c:v>47.021117024263084</c:v>
                </c:pt>
                <c:pt idx="11">
                  <c:v>47.246617024263074</c:v>
                </c:pt>
                <c:pt idx="12">
                  <c:v>47.651617024263075</c:v>
                </c:pt>
                <c:pt idx="13">
                  <c:v>48.178367024263075</c:v>
                </c:pt>
              </c:numCache>
            </c:numRef>
          </c:val>
          <c:smooth val="0"/>
        </c:ser>
        <c:axId val="7214923"/>
        <c:axId val="64934308"/>
      </c:line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1492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Argyll &amp; Bute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CouncilComp!$B$21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CouncilComp!$C$21:$P$21</c:f>
              <c:numCache>
                <c:ptCount val="14"/>
                <c:pt idx="0">
                  <c:v>37.4</c:v>
                </c:pt>
                <c:pt idx="1">
                  <c:v>36.853</c:v>
                </c:pt>
                <c:pt idx="2">
                  <c:v>37.106</c:v>
                </c:pt>
                <c:pt idx="3">
                  <c:v>37.459</c:v>
                </c:pt>
                <c:pt idx="4">
                  <c:v>37.812</c:v>
                </c:pt>
                <c:pt idx="5">
                  <c:v>37.965</c:v>
                </c:pt>
                <c:pt idx="6">
                  <c:v>38.018</c:v>
                </c:pt>
                <c:pt idx="7">
                  <c:v>38.471</c:v>
                </c:pt>
                <c:pt idx="8">
                  <c:v>38.624</c:v>
                </c:pt>
                <c:pt idx="9">
                  <c:v>38.797</c:v>
                </c:pt>
                <c:pt idx="10">
                  <c:v>39.02</c:v>
                </c:pt>
                <c:pt idx="11">
                  <c:v>39.11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CouncilComp!$B$22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CouncilComp!$C$22:$P$22</c:f>
              <c:numCache>
                <c:ptCount val="14"/>
                <c:pt idx="0">
                  <c:v>37.67011723915241</c:v>
                </c:pt>
                <c:pt idx="1">
                  <c:v>37.31853025169291</c:v>
                </c:pt>
                <c:pt idx="2">
                  <c:v>37.332212443632756</c:v>
                </c:pt>
                <c:pt idx="3">
                  <c:v>37.747817252043</c:v>
                </c:pt>
                <c:pt idx="4">
                  <c:v>37.99211648103539</c:v>
                </c:pt>
                <c:pt idx="5">
                  <c:v>38.111406371074175</c:v>
                </c:pt>
                <c:pt idx="6">
                  <c:v>38.34074669919676</c:v>
                </c:pt>
                <c:pt idx="7">
                  <c:v>38.529304614237404</c:v>
                </c:pt>
                <c:pt idx="8">
                  <c:v>38.72215253679673</c:v>
                </c:pt>
                <c:pt idx="9">
                  <c:v>38.708655260485834</c:v>
                </c:pt>
                <c:pt idx="10">
                  <c:v>39.03394440333457</c:v>
                </c:pt>
                <c:pt idx="11">
                  <c:v>39.11893989611567</c:v>
                </c:pt>
                <c:pt idx="12">
                  <c:v>39.104674579042396</c:v>
                </c:pt>
                <c:pt idx="13">
                  <c:v>39.16444275922689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CouncilComp!$B$23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CouncilComp!$C$23:$P$23</c:f>
              <c:numCache>
                <c:ptCount val="14"/>
                <c:pt idx="6">
                  <c:v>39.802045553646224</c:v>
                </c:pt>
                <c:pt idx="7">
                  <c:v>39.02154555364623</c:v>
                </c:pt>
                <c:pt idx="8">
                  <c:v>39.63629555364623</c:v>
                </c:pt>
                <c:pt idx="9">
                  <c:v>39.25354555364623</c:v>
                </c:pt>
                <c:pt idx="10">
                  <c:v>39.01579555364623</c:v>
                </c:pt>
                <c:pt idx="11">
                  <c:v>39.23354555364622</c:v>
                </c:pt>
                <c:pt idx="12">
                  <c:v>39.925545553646224</c:v>
                </c:pt>
                <c:pt idx="13">
                  <c:v>40.193795553646225</c:v>
                </c:pt>
              </c:numCache>
            </c:numRef>
          </c:val>
          <c:smooth val="0"/>
        </c:ser>
        <c:axId val="47537861"/>
        <c:axId val="2518756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87566"/>
        <c:crossesAt val="34"/>
        <c:auto val="1"/>
        <c:lblOffset val="100"/>
        <c:noMultiLvlLbl val="0"/>
      </c:catAx>
      <c:valAx>
        <c:axId val="25187566"/>
        <c:scaling>
          <c:orientation val="minMax"/>
          <c:max val="42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3786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Clackmannanshire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CouncilComp!$B$25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CouncilComp!$C$25:$P$25</c:f>
              <c:numCache>
                <c:ptCount val="14"/>
                <c:pt idx="0">
                  <c:v>18.9</c:v>
                </c:pt>
                <c:pt idx="1">
                  <c:v>19.091</c:v>
                </c:pt>
                <c:pt idx="2">
                  <c:v>19.282</c:v>
                </c:pt>
                <c:pt idx="3">
                  <c:v>19.573</c:v>
                </c:pt>
                <c:pt idx="4">
                  <c:v>19.864</c:v>
                </c:pt>
                <c:pt idx="5">
                  <c:v>19.955</c:v>
                </c:pt>
                <c:pt idx="6">
                  <c:v>20.146</c:v>
                </c:pt>
                <c:pt idx="7">
                  <c:v>20.237</c:v>
                </c:pt>
                <c:pt idx="8">
                  <c:v>20.328</c:v>
                </c:pt>
                <c:pt idx="9">
                  <c:v>20.549</c:v>
                </c:pt>
                <c:pt idx="10">
                  <c:v>20.6</c:v>
                </c:pt>
                <c:pt idx="11">
                  <c:v>20.76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CouncilComp!$B$26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CouncilComp!$C$26:$P$26</c:f>
              <c:numCache>
                <c:ptCount val="14"/>
                <c:pt idx="0">
                  <c:v>18.862546803596835</c:v>
                </c:pt>
                <c:pt idx="1">
                  <c:v>19.08059814382064</c:v>
                </c:pt>
                <c:pt idx="2">
                  <c:v>19.292804888859017</c:v>
                </c:pt>
                <c:pt idx="3">
                  <c:v>19.58865179972707</c:v>
                </c:pt>
                <c:pt idx="4">
                  <c:v>19.760909490844924</c:v>
                </c:pt>
                <c:pt idx="5">
                  <c:v>19.916724084441018</c:v>
                </c:pt>
                <c:pt idx="6">
                  <c:v>20.111310385361655</c:v>
                </c:pt>
                <c:pt idx="7">
                  <c:v>20.229707598825783</c:v>
                </c:pt>
                <c:pt idx="8">
                  <c:v>20.343539960148306</c:v>
                </c:pt>
                <c:pt idx="9">
                  <c:v>20.448521963839738</c:v>
                </c:pt>
                <c:pt idx="10">
                  <c:v>20.571359740423173</c:v>
                </c:pt>
                <c:pt idx="11">
                  <c:v>20.679598893098614</c:v>
                </c:pt>
                <c:pt idx="12">
                  <c:v>20.746314758057792</c:v>
                </c:pt>
                <c:pt idx="13">
                  <c:v>20.86512422395309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CouncilComp!$B$27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CouncilComp!$C$27:$P$27</c:f>
              <c:numCache>
                <c:ptCount val="14"/>
                <c:pt idx="6">
                  <c:v>20.244175521910854</c:v>
                </c:pt>
                <c:pt idx="7">
                  <c:v>20.308175521910854</c:v>
                </c:pt>
                <c:pt idx="8">
                  <c:v>20.362925521910853</c:v>
                </c:pt>
                <c:pt idx="9">
                  <c:v>20.459175521910854</c:v>
                </c:pt>
                <c:pt idx="10">
                  <c:v>20.601925521910854</c:v>
                </c:pt>
                <c:pt idx="11">
                  <c:v>20.775425521910854</c:v>
                </c:pt>
                <c:pt idx="12">
                  <c:v>21.00392552191085</c:v>
                </c:pt>
                <c:pt idx="13">
                  <c:v>21.31717552191085</c:v>
                </c:pt>
              </c:numCache>
            </c:numRef>
          </c:val>
          <c:smooth val="0"/>
        </c:ser>
        <c:axId val="25361503"/>
        <c:axId val="26926936"/>
      </c:line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6936"/>
        <c:crossesAt val="18.5"/>
        <c:auto val="1"/>
        <c:lblOffset val="100"/>
        <c:noMultiLvlLbl val="0"/>
      </c:catAx>
      <c:valAx>
        <c:axId val="26926936"/>
        <c:scaling>
          <c:orientation val="minMax"/>
          <c:max val="22"/>
          <c:min val="1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61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Dumfries &amp; Galloway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CouncilComp!$B$29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CouncilComp!$C$29:$P$29</c:f>
              <c:numCache>
                <c:ptCount val="14"/>
                <c:pt idx="0">
                  <c:v>59.7</c:v>
                </c:pt>
                <c:pt idx="1">
                  <c:v>59.987</c:v>
                </c:pt>
                <c:pt idx="2">
                  <c:v>60.474</c:v>
                </c:pt>
                <c:pt idx="3">
                  <c:v>61.061</c:v>
                </c:pt>
                <c:pt idx="4">
                  <c:v>61.648</c:v>
                </c:pt>
                <c:pt idx="5">
                  <c:v>62.235</c:v>
                </c:pt>
                <c:pt idx="6">
                  <c:v>62.622</c:v>
                </c:pt>
                <c:pt idx="7">
                  <c:v>62.909</c:v>
                </c:pt>
                <c:pt idx="8">
                  <c:v>63.196</c:v>
                </c:pt>
                <c:pt idx="9">
                  <c:v>63.583</c:v>
                </c:pt>
                <c:pt idx="10">
                  <c:v>63.95</c:v>
                </c:pt>
                <c:pt idx="11">
                  <c:v>64.45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CouncilComp!$B$30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CouncilComp!$C$30:$P$30</c:f>
              <c:numCache>
                <c:ptCount val="14"/>
                <c:pt idx="0">
                  <c:v>59.31472986499776</c:v>
                </c:pt>
                <c:pt idx="1">
                  <c:v>59.93132305487442</c:v>
                </c:pt>
                <c:pt idx="2">
                  <c:v>60.32132695798436</c:v>
                </c:pt>
                <c:pt idx="3">
                  <c:v>60.7770058593274</c:v>
                </c:pt>
                <c:pt idx="4">
                  <c:v>61.33983025250249</c:v>
                </c:pt>
                <c:pt idx="5">
                  <c:v>61.81091341595951</c:v>
                </c:pt>
                <c:pt idx="6">
                  <c:v>62.22809244853575</c:v>
                </c:pt>
                <c:pt idx="7">
                  <c:v>62.75387466404233</c:v>
                </c:pt>
                <c:pt idx="8">
                  <c:v>63.00555887919205</c:v>
                </c:pt>
                <c:pt idx="9">
                  <c:v>63.255406266838285</c:v>
                </c:pt>
                <c:pt idx="10">
                  <c:v>63.89504007269163</c:v>
                </c:pt>
                <c:pt idx="11">
                  <c:v>64.23918307115443</c:v>
                </c:pt>
                <c:pt idx="12">
                  <c:v>64.44034067061439</c:v>
                </c:pt>
                <c:pt idx="13">
                  <c:v>64.73756741393738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CouncilComp!$B$31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CouncilComp!$C$31:$P$31</c:f>
              <c:numCache>
                <c:ptCount val="14"/>
                <c:pt idx="6">
                  <c:v>63.12420462187353</c:v>
                </c:pt>
                <c:pt idx="7">
                  <c:v>63.17020462187354</c:v>
                </c:pt>
                <c:pt idx="8">
                  <c:v>63.55995462187354</c:v>
                </c:pt>
                <c:pt idx="9">
                  <c:v>63.806454621873534</c:v>
                </c:pt>
                <c:pt idx="10">
                  <c:v>63.95245462187353</c:v>
                </c:pt>
                <c:pt idx="11">
                  <c:v>64.30320462187353</c:v>
                </c:pt>
                <c:pt idx="12">
                  <c:v>65.03745462187354</c:v>
                </c:pt>
                <c:pt idx="13">
                  <c:v>65.73095462187354</c:v>
                </c:pt>
              </c:numCache>
            </c:numRef>
          </c:val>
          <c:smooth val="0"/>
        </c:ser>
        <c:axId val="41015833"/>
        <c:axId val="33598178"/>
      </c:line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98178"/>
        <c:crossesAt val="57"/>
        <c:auto val="1"/>
        <c:lblOffset val="100"/>
        <c:noMultiLvlLbl val="0"/>
      </c:catAx>
      <c:valAx>
        <c:axId val="33598178"/>
        <c:scaling>
          <c:orientation val="minMax"/>
          <c:max val="69"/>
          <c:min val="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5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8</xdr:col>
      <xdr:colOff>47625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14300" y="85725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152400</xdr:rowOff>
    </xdr:from>
    <xdr:to>
      <xdr:col>8</xdr:col>
      <xdr:colOff>76200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142875" y="29051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35</xdr:row>
      <xdr:rowOff>9525</xdr:rowOff>
    </xdr:from>
    <xdr:to>
      <xdr:col>8</xdr:col>
      <xdr:colOff>57150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123825" y="56769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0</xdr:row>
      <xdr:rowOff>85725</xdr:rowOff>
    </xdr:from>
    <xdr:to>
      <xdr:col>16</xdr:col>
      <xdr:colOff>457200</xdr:colOff>
      <xdr:row>16</xdr:row>
      <xdr:rowOff>76200</xdr:rowOff>
    </xdr:to>
    <xdr:graphicFrame>
      <xdr:nvGraphicFramePr>
        <xdr:cNvPr id="4" name="Chart 4"/>
        <xdr:cNvGraphicFramePr/>
      </xdr:nvGraphicFramePr>
      <xdr:xfrm>
        <a:off x="5400675" y="8572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571500</xdr:colOff>
      <xdr:row>18</xdr:row>
      <xdr:rowOff>9525</xdr:rowOff>
    </xdr:from>
    <xdr:to>
      <xdr:col>16</xdr:col>
      <xdr:colOff>504825</xdr:colOff>
      <xdr:row>34</xdr:row>
      <xdr:rowOff>0</xdr:rowOff>
    </xdr:to>
    <xdr:graphicFrame>
      <xdr:nvGraphicFramePr>
        <xdr:cNvPr id="5" name="Chart 5"/>
        <xdr:cNvGraphicFramePr/>
      </xdr:nvGraphicFramePr>
      <xdr:xfrm>
        <a:off x="5448300" y="2924175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35</xdr:row>
      <xdr:rowOff>38100</xdr:rowOff>
    </xdr:from>
    <xdr:to>
      <xdr:col>16</xdr:col>
      <xdr:colOff>542925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5486400" y="5705475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Household%20estimates%20branch\Household%20estimates%20and%20projections\Household%20estimates\Methodology%20review\Dif%20HH%20est%20meth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hart"/>
      <sheetName val="Not Census based"/>
      <sheetName val="Census based"/>
      <sheetName val="Chart data"/>
      <sheetName val="Data"/>
      <sheetName val="Council tax chart"/>
      <sheetName val="LA data"/>
      <sheetName val="Individual graphs"/>
    </sheetNames>
    <sheetDataSet>
      <sheetData sheetId="4">
        <row r="4">
          <cell r="AQ4">
            <v>2137751.120463048</v>
          </cell>
          <cell r="AR4">
            <v>2154544.120463048</v>
          </cell>
          <cell r="AS4">
            <v>2172916.370463048</v>
          </cell>
          <cell r="AT4">
            <v>2184043.120463048</v>
          </cell>
          <cell r="AU4">
            <v>2196852.370463048</v>
          </cell>
          <cell r="AV4">
            <v>2211027.370463048</v>
          </cell>
          <cell r="AW4">
            <v>2226636.370463048</v>
          </cell>
          <cell r="AX4">
            <v>2247141.370463048</v>
          </cell>
        </row>
        <row r="5">
          <cell r="AQ5">
            <v>94360.92423444724</v>
          </cell>
          <cell r="AR5">
            <v>96139.92423444724</v>
          </cell>
          <cell r="AS5">
            <v>96685.17423444724</v>
          </cell>
          <cell r="AT5">
            <v>96836.67423444724</v>
          </cell>
          <cell r="AU5">
            <v>97140.92423444724</v>
          </cell>
          <cell r="AV5">
            <v>97614.92423444724</v>
          </cell>
          <cell r="AW5">
            <v>98114.92423444724</v>
          </cell>
          <cell r="AX5">
            <v>98813.17423444724</v>
          </cell>
        </row>
        <row r="6">
          <cell r="AQ6">
            <v>87430.13889291557</v>
          </cell>
          <cell r="AR6">
            <v>88665.38889291557</v>
          </cell>
          <cell r="AS6">
            <v>89110.38889291557</v>
          </cell>
          <cell r="AT6">
            <v>90041.63889291557</v>
          </cell>
          <cell r="AU6">
            <v>90992.13889291557</v>
          </cell>
          <cell r="AV6">
            <v>92373.38889291557</v>
          </cell>
          <cell r="AW6">
            <v>93791.88889291557</v>
          </cell>
          <cell r="AX6">
            <v>95630.88889291557</v>
          </cell>
        </row>
        <row r="7">
          <cell r="AQ7">
            <v>46121.867024263076</v>
          </cell>
          <cell r="AR7">
            <v>46277.617024263076</v>
          </cell>
          <cell r="AS7">
            <v>46428.867024263076</v>
          </cell>
          <cell r="AT7">
            <v>46766.617024263076</v>
          </cell>
          <cell r="AU7">
            <v>47021.11702426308</v>
          </cell>
          <cell r="AV7">
            <v>47246.617024263076</v>
          </cell>
          <cell r="AW7">
            <v>47651.617024263076</v>
          </cell>
          <cell r="AX7">
            <v>48178.367024263076</v>
          </cell>
        </row>
        <row r="8">
          <cell r="AQ8">
            <v>39802.045553646225</v>
          </cell>
          <cell r="AR8">
            <v>39021.545553646225</v>
          </cell>
          <cell r="AS8">
            <v>39636.295553646225</v>
          </cell>
          <cell r="AT8">
            <v>39253.545553646225</v>
          </cell>
          <cell r="AU8">
            <v>39015.795553646225</v>
          </cell>
          <cell r="AV8">
            <v>39233.545553646225</v>
          </cell>
          <cell r="AW8">
            <v>39925.545553646225</v>
          </cell>
          <cell r="AX8">
            <v>40193.795553646225</v>
          </cell>
        </row>
        <row r="9">
          <cell r="AQ9">
            <v>20244.175521910853</v>
          </cell>
          <cell r="AR9">
            <v>20308.175521910853</v>
          </cell>
          <cell r="AS9">
            <v>20362.925521910853</v>
          </cell>
          <cell r="AT9">
            <v>20459.175521910853</v>
          </cell>
          <cell r="AU9">
            <v>20601.925521910853</v>
          </cell>
          <cell r="AV9">
            <v>20775.425521910853</v>
          </cell>
          <cell r="AW9">
            <v>21003.925521910853</v>
          </cell>
          <cell r="AX9">
            <v>21317.175521910853</v>
          </cell>
        </row>
        <row r="10">
          <cell r="AQ10">
            <v>63124.204621873534</v>
          </cell>
          <cell r="AR10">
            <v>63170.204621873534</v>
          </cell>
          <cell r="AS10">
            <v>63559.954621873534</v>
          </cell>
          <cell r="AT10">
            <v>63806.454621873534</v>
          </cell>
          <cell r="AU10">
            <v>63952.45462187353</v>
          </cell>
          <cell r="AV10">
            <v>64303.204621873534</v>
          </cell>
          <cell r="AW10">
            <v>65037.454621873534</v>
          </cell>
          <cell r="AX10">
            <v>65730.95462187353</v>
          </cell>
        </row>
        <row r="11">
          <cell r="AQ11">
            <v>68277.29434976552</v>
          </cell>
          <cell r="AR11">
            <v>67741.04434976552</v>
          </cell>
          <cell r="AS11">
            <v>67554.04434976552</v>
          </cell>
          <cell r="AT11">
            <v>67089.79434976552</v>
          </cell>
          <cell r="AU11">
            <v>67013.79434976552</v>
          </cell>
          <cell r="AV11">
            <v>67410.29434976552</v>
          </cell>
          <cell r="AW11">
            <v>67551.54434976552</v>
          </cell>
          <cell r="AX11">
            <v>67873.29434976552</v>
          </cell>
        </row>
        <row r="12">
          <cell r="AQ12">
            <v>49421.88062201411</v>
          </cell>
          <cell r="AR12">
            <v>49788.63062201411</v>
          </cell>
          <cell r="AS12">
            <v>49828.38062201411</v>
          </cell>
          <cell r="AT12">
            <v>50042.13062201411</v>
          </cell>
          <cell r="AU12">
            <v>50395.88062201412</v>
          </cell>
          <cell r="AV12">
            <v>50634.13062201411</v>
          </cell>
          <cell r="AW12">
            <v>50958.88062201411</v>
          </cell>
          <cell r="AX12">
            <v>51276.63062201411</v>
          </cell>
        </row>
        <row r="13">
          <cell r="AQ13">
            <v>41488.70788785658</v>
          </cell>
          <cell r="AR13">
            <v>41708.45788785658</v>
          </cell>
          <cell r="AS13">
            <v>41907.70788785658</v>
          </cell>
          <cell r="AT13">
            <v>42120.70788785658</v>
          </cell>
          <cell r="AU13">
            <v>42246.95788785657</v>
          </cell>
          <cell r="AV13">
            <v>42242.45788785658</v>
          </cell>
          <cell r="AW13">
            <v>42256.70788785658</v>
          </cell>
          <cell r="AX13">
            <v>42388.45788785658</v>
          </cell>
        </row>
        <row r="14">
          <cell r="AQ14">
            <v>36794.27793401771</v>
          </cell>
          <cell r="AR14">
            <v>37296.27793401771</v>
          </cell>
          <cell r="AS14">
            <v>37713.27793401771</v>
          </cell>
          <cell r="AT14">
            <v>38032.77793401771</v>
          </cell>
          <cell r="AU14">
            <v>38351.52793401771</v>
          </cell>
          <cell r="AV14">
            <v>38761.52793401771</v>
          </cell>
          <cell r="AW14">
            <v>39087.77793401771</v>
          </cell>
          <cell r="AX14">
            <v>39471.27793401771</v>
          </cell>
        </row>
        <row r="15">
          <cell r="AQ15">
            <v>33530.8046449621</v>
          </cell>
          <cell r="AR15">
            <v>33694.8046449621</v>
          </cell>
          <cell r="AS15">
            <v>34324.8046449621</v>
          </cell>
          <cell r="AT15">
            <v>34624.8046449621</v>
          </cell>
          <cell r="AU15">
            <v>34891.05464496211</v>
          </cell>
          <cell r="AV15">
            <v>35041.8046449621</v>
          </cell>
          <cell r="AW15">
            <v>35202.5546449621</v>
          </cell>
          <cell r="AX15">
            <v>35309.5546449621</v>
          </cell>
        </row>
        <row r="16">
          <cell r="AQ16">
            <v>196352.04574125144</v>
          </cell>
          <cell r="AR16">
            <v>200050.79574125144</v>
          </cell>
          <cell r="AS16">
            <v>202272.79574125144</v>
          </cell>
          <cell r="AT16">
            <v>203594.54574125144</v>
          </cell>
          <cell r="AU16">
            <v>205337.29574125144</v>
          </cell>
          <cell r="AV16">
            <v>206777.29574125144</v>
          </cell>
          <cell r="AW16">
            <v>207972.29574125144</v>
          </cell>
          <cell r="AX16">
            <v>209491.29574125144</v>
          </cell>
        </row>
        <row r="17">
          <cell r="AQ17">
            <v>11286.466656562596</v>
          </cell>
          <cell r="AR17">
            <v>11302.216656562596</v>
          </cell>
          <cell r="AS17">
            <v>11262.966656562596</v>
          </cell>
          <cell r="AT17">
            <v>11232.716656562596</v>
          </cell>
          <cell r="AU17">
            <v>11272.216656562594</v>
          </cell>
          <cell r="AV17">
            <v>11220.466656562596</v>
          </cell>
          <cell r="AW17">
            <v>11288.216656562596</v>
          </cell>
          <cell r="AX17">
            <v>11369.966656562596</v>
          </cell>
        </row>
        <row r="18">
          <cell r="AQ18">
            <v>59718.77456109034</v>
          </cell>
          <cell r="AR18">
            <v>61075.02456109034</v>
          </cell>
          <cell r="AS18">
            <v>61825.27456109034</v>
          </cell>
          <cell r="AT18">
            <v>62162.02456109034</v>
          </cell>
          <cell r="AU18">
            <v>62736.77456109033</v>
          </cell>
          <cell r="AV18">
            <v>63570.52456109034</v>
          </cell>
          <cell r="AW18">
            <v>64432.27456109034</v>
          </cell>
          <cell r="AX18">
            <v>65420.27456109034</v>
          </cell>
        </row>
        <row r="19">
          <cell r="AQ19">
            <v>147273.19706608582</v>
          </cell>
          <cell r="AR19">
            <v>148582.44706608582</v>
          </cell>
          <cell r="AS19">
            <v>148865.94706608582</v>
          </cell>
          <cell r="AT19">
            <v>149447.69706608582</v>
          </cell>
          <cell r="AU19">
            <v>150608.94706608582</v>
          </cell>
          <cell r="AV19">
            <v>151842.44706608582</v>
          </cell>
          <cell r="AW19">
            <v>152975.94706608582</v>
          </cell>
          <cell r="AX19">
            <v>154155.44706608582</v>
          </cell>
        </row>
        <row r="20">
          <cell r="AQ20">
            <v>267214.7964621085</v>
          </cell>
          <cell r="AR20">
            <v>266965.0464621085</v>
          </cell>
          <cell r="AS20">
            <v>272475.0464621085</v>
          </cell>
          <cell r="AT20">
            <v>272406.0464621085</v>
          </cell>
          <cell r="AU20">
            <v>272070.0464621085</v>
          </cell>
          <cell r="AV20">
            <v>271855.2964621085</v>
          </cell>
          <cell r="AW20">
            <v>271499.7964621085</v>
          </cell>
          <cell r="AX20">
            <v>273272.7964621085</v>
          </cell>
        </row>
        <row r="21">
          <cell r="AQ21">
            <v>86068.03251184075</v>
          </cell>
          <cell r="AR21">
            <v>87209.53251184075</v>
          </cell>
          <cell r="AS21">
            <v>88314.53251184075</v>
          </cell>
          <cell r="AT21">
            <v>89015.78251184075</v>
          </cell>
          <cell r="AU21">
            <v>89741.03251184073</v>
          </cell>
          <cell r="AV21">
            <v>90760.78251184075</v>
          </cell>
          <cell r="AW21">
            <v>91983.53251184075</v>
          </cell>
          <cell r="AX21">
            <v>93287.78251184075</v>
          </cell>
        </row>
        <row r="22">
          <cell r="AQ22">
            <v>37173.29760340162</v>
          </cell>
          <cell r="AR22">
            <v>37126.54760340162</v>
          </cell>
          <cell r="AS22">
            <v>36893.54760340162</v>
          </cell>
          <cell r="AT22">
            <v>36610.54760340162</v>
          </cell>
          <cell r="AU22">
            <v>36803.797603401625</v>
          </cell>
          <cell r="AV22">
            <v>36705.04760340162</v>
          </cell>
          <cell r="AW22">
            <v>36679.29760340162</v>
          </cell>
          <cell r="AX22">
            <v>36807.79760340162</v>
          </cell>
        </row>
        <row r="23">
          <cell r="AQ23">
            <v>31664.669808783983</v>
          </cell>
          <cell r="AR23">
            <v>31988.419808783983</v>
          </cell>
          <cell r="AS23">
            <v>32292.169808783983</v>
          </cell>
          <cell r="AT23">
            <v>32721.419808783983</v>
          </cell>
          <cell r="AU23">
            <v>32973.91980878398</v>
          </cell>
          <cell r="AV23">
            <v>33072.419808783976</v>
          </cell>
          <cell r="AW23">
            <v>33180.419808783976</v>
          </cell>
          <cell r="AX23">
            <v>33319.169808783976</v>
          </cell>
        </row>
        <row r="24">
          <cell r="AQ24">
            <v>34676.72770394788</v>
          </cell>
          <cell r="AR24">
            <v>35043.47770394788</v>
          </cell>
          <cell r="AS24">
            <v>35296.22770394788</v>
          </cell>
          <cell r="AT24">
            <v>35580.97770394788</v>
          </cell>
          <cell r="AU24">
            <v>35846.97770394788</v>
          </cell>
          <cell r="AV24">
            <v>36199.72770394788</v>
          </cell>
          <cell r="AW24">
            <v>36488.72770394788</v>
          </cell>
          <cell r="AX24">
            <v>36942.72770394788</v>
          </cell>
        </row>
        <row r="25">
          <cell r="AQ25">
            <v>57654.89025917719</v>
          </cell>
          <cell r="AR25">
            <v>57982.64025917719</v>
          </cell>
          <cell r="AS25">
            <v>58286.64025917719</v>
          </cell>
          <cell r="AT25">
            <v>58488.89025917719</v>
          </cell>
          <cell r="AU25">
            <v>58801.390259177184</v>
          </cell>
          <cell r="AV25">
            <v>58506.89025917719</v>
          </cell>
          <cell r="AW25">
            <v>57903.14025917719</v>
          </cell>
          <cell r="AX25">
            <v>59350.39025917719</v>
          </cell>
        </row>
        <row r="26">
          <cell r="AQ26">
            <v>128776.92473616137</v>
          </cell>
          <cell r="AR26">
            <v>129131.92473616137</v>
          </cell>
          <cell r="AS26">
            <v>129715.92473616137</v>
          </cell>
          <cell r="AT26">
            <v>131221.92473616137</v>
          </cell>
          <cell r="AU26">
            <v>132750.92473616134</v>
          </cell>
          <cell r="AV26">
            <v>134527.92473616137</v>
          </cell>
          <cell r="AW26">
            <v>136193.17473616137</v>
          </cell>
          <cell r="AX26">
            <v>137659.17473616137</v>
          </cell>
        </row>
        <row r="27">
          <cell r="AQ27">
            <v>8300.268331562169</v>
          </cell>
          <cell r="AR27">
            <v>8334.018331562169</v>
          </cell>
          <cell r="AS27">
            <v>8360.768331562169</v>
          </cell>
          <cell r="AT27">
            <v>8364.518331562169</v>
          </cell>
          <cell r="AU27">
            <v>8376.768331562167</v>
          </cell>
          <cell r="AV27">
            <v>8455.268331562169</v>
          </cell>
          <cell r="AW27">
            <v>8544.518331562169</v>
          </cell>
          <cell r="AX27">
            <v>8666.518331562169</v>
          </cell>
        </row>
        <row r="28">
          <cell r="AQ28">
            <v>56089.9281960284</v>
          </cell>
          <cell r="AR28">
            <v>56850.9281960284</v>
          </cell>
          <cell r="AS28">
            <v>57632.6781960284</v>
          </cell>
          <cell r="AT28">
            <v>58126.4281960284</v>
          </cell>
          <cell r="AU28">
            <v>58438.17819602839</v>
          </cell>
          <cell r="AV28">
            <v>58992.9281960284</v>
          </cell>
          <cell r="AW28">
            <v>59916.6781960284</v>
          </cell>
          <cell r="AX28">
            <v>60841.4281960284</v>
          </cell>
        </row>
        <row r="29">
          <cell r="AQ29">
            <v>75367.65891641949</v>
          </cell>
          <cell r="AR29">
            <v>75933.40891641949</v>
          </cell>
          <cell r="AS29">
            <v>75840.90891641949</v>
          </cell>
          <cell r="AT29">
            <v>75673.15891641949</v>
          </cell>
          <cell r="AU29">
            <v>75409.90891641947</v>
          </cell>
          <cell r="AV29">
            <v>75911.90891641949</v>
          </cell>
          <cell r="AW29">
            <v>76539.90891641949</v>
          </cell>
          <cell r="AX29">
            <v>76391.65891641949</v>
          </cell>
        </row>
        <row r="30">
          <cell r="AQ30">
            <v>45974.009769215714</v>
          </cell>
          <cell r="AR30">
            <v>46471.009769215714</v>
          </cell>
          <cell r="AS30">
            <v>46739.509769215714</v>
          </cell>
          <cell r="AT30">
            <v>47150.759769215714</v>
          </cell>
          <cell r="AU30">
            <v>47449.75976921572</v>
          </cell>
          <cell r="AV30">
            <v>47945.009769215714</v>
          </cell>
          <cell r="AW30">
            <v>48479.009769215714</v>
          </cell>
          <cell r="AX30">
            <v>49036.759769215714</v>
          </cell>
        </row>
        <row r="31">
          <cell r="AQ31">
            <v>9045.21312904833</v>
          </cell>
          <cell r="AR31">
            <v>9097.46312904833</v>
          </cell>
          <cell r="AS31">
            <v>9098.71312904833</v>
          </cell>
          <cell r="AT31">
            <v>9096.21312904833</v>
          </cell>
          <cell r="AU31">
            <v>9161.96312904833</v>
          </cell>
          <cell r="AV31">
            <v>9191.21312904833</v>
          </cell>
          <cell r="AW31">
            <v>9252.21312904833</v>
          </cell>
          <cell r="AX31">
            <v>9327.96312904833</v>
          </cell>
        </row>
        <row r="32">
          <cell r="AQ32">
            <v>47620.32318863273</v>
          </cell>
          <cell r="AR32">
            <v>47877.07318863273</v>
          </cell>
          <cell r="AS32">
            <v>48222.07318863273</v>
          </cell>
          <cell r="AT32">
            <v>48587.82318863273</v>
          </cell>
          <cell r="AU32">
            <v>48849.32318863272</v>
          </cell>
          <cell r="AV32">
            <v>49125.07318863273</v>
          </cell>
          <cell r="AW32">
            <v>49554.82318863273</v>
          </cell>
          <cell r="AX32">
            <v>49921.32318863273</v>
          </cell>
        </row>
        <row r="33">
          <cell r="AQ33">
            <v>121612.33337178186</v>
          </cell>
          <cell r="AR33">
            <v>122155.33337178186</v>
          </cell>
          <cell r="AS33">
            <v>123749.58337178186</v>
          </cell>
          <cell r="AT33">
            <v>125526.08337178186</v>
          </cell>
          <cell r="AU33">
            <v>126747.58337178186</v>
          </cell>
          <cell r="AV33">
            <v>127703.58337178186</v>
          </cell>
          <cell r="AW33">
            <v>128544.58337178186</v>
          </cell>
          <cell r="AX33">
            <v>129729.08337178186</v>
          </cell>
        </row>
        <row r="34">
          <cell r="AQ34">
            <v>33923.10672262104</v>
          </cell>
          <cell r="AR34">
            <v>34414.85672262104</v>
          </cell>
          <cell r="AS34">
            <v>34846.35672262104</v>
          </cell>
          <cell r="AT34">
            <v>35180.85672262104</v>
          </cell>
          <cell r="AU34">
            <v>35586.856722621036</v>
          </cell>
          <cell r="AV34">
            <v>36004.60672262104</v>
          </cell>
          <cell r="AW34">
            <v>36492.85672262104</v>
          </cell>
          <cell r="AX34">
            <v>36716.60672262104</v>
          </cell>
        </row>
        <row r="35">
          <cell r="AQ35">
            <v>40735.301449308914</v>
          </cell>
          <cell r="AR35">
            <v>41110.301449308914</v>
          </cell>
          <cell r="AS35">
            <v>40725.051449308914</v>
          </cell>
          <cell r="AT35">
            <v>40582.301449308914</v>
          </cell>
          <cell r="AU35">
            <v>40905.801449308914</v>
          </cell>
          <cell r="AV35">
            <v>40768.301449308914</v>
          </cell>
          <cell r="AW35">
            <v>40753.801449308914</v>
          </cell>
          <cell r="AX35">
            <v>40693.551449308914</v>
          </cell>
        </row>
        <row r="36">
          <cell r="AQ36">
            <v>60626.83299034592</v>
          </cell>
          <cell r="AR36">
            <v>62029.58299034592</v>
          </cell>
          <cell r="AS36">
            <v>63087.83299034592</v>
          </cell>
          <cell r="AT36">
            <v>64198.08299034592</v>
          </cell>
          <cell r="AU36">
            <v>65359.332990345916</v>
          </cell>
          <cell r="AV36">
            <v>66253.33299034592</v>
          </cell>
          <cell r="AW36">
            <v>67378.33299034592</v>
          </cell>
          <cell r="AX36">
            <v>68556.08299034592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0"/>
  <sheetViews>
    <sheetView zoomScale="75" zoomScaleNormal="75" workbookViewId="0" topLeftCell="A1">
      <pane ySplit="3" topLeftCell="BM7" activePane="bottomLeft" state="frozen"/>
      <selection pane="topLeft" activeCell="G77" sqref="G77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5.57421875" style="0" customWidth="1"/>
    <col min="4" max="6" width="7.28125" style="0" bestFit="1" customWidth="1"/>
    <col min="7" max="7" width="7.00390625" style="0" bestFit="1" customWidth="1"/>
    <col min="8" max="8" width="7.28125" style="0" bestFit="1" customWidth="1"/>
    <col min="9" max="9" width="7.00390625" style="0" bestFit="1" customWidth="1"/>
    <col min="10" max="11" width="7.28125" style="0" bestFit="1" customWidth="1"/>
    <col min="12" max="12" width="7.7109375" style="0" bestFit="1" customWidth="1"/>
    <col min="13" max="13" width="7.28125" style="28" bestFit="1" customWidth="1"/>
    <col min="14" max="14" width="7.7109375" style="0" bestFit="1" customWidth="1"/>
    <col min="15" max="15" width="7.00390625" style="0" customWidth="1"/>
    <col min="16" max="16" width="7.421875" style="0" customWidth="1"/>
  </cols>
  <sheetData>
    <row r="1" spans="1:7" ht="15.75">
      <c r="A1" s="51" t="s">
        <v>49</v>
      </c>
      <c r="B1" s="1"/>
      <c r="C1" s="1"/>
      <c r="D1" s="1"/>
      <c r="E1" s="1"/>
      <c r="F1" s="1"/>
      <c r="G1" s="1"/>
    </row>
    <row r="2" ht="12.75">
      <c r="P2" s="50" t="s">
        <v>41</v>
      </c>
    </row>
    <row r="3" spans="1:16" ht="25.5" customHeight="1">
      <c r="A3" s="52" t="s">
        <v>1</v>
      </c>
      <c r="B3" s="53"/>
      <c r="C3" s="49">
        <v>1991</v>
      </c>
      <c r="D3" s="49">
        <v>1992</v>
      </c>
      <c r="E3" s="49">
        <v>1993</v>
      </c>
      <c r="F3" s="49">
        <v>1994</v>
      </c>
      <c r="G3" s="49">
        <v>1995</v>
      </c>
      <c r="H3" s="49">
        <v>1996</v>
      </c>
      <c r="I3" s="49">
        <v>1997</v>
      </c>
      <c r="J3" s="49">
        <v>1998</v>
      </c>
      <c r="K3" s="49">
        <v>1999</v>
      </c>
      <c r="L3" s="49">
        <v>2000</v>
      </c>
      <c r="M3" s="49">
        <v>2001</v>
      </c>
      <c r="N3" s="49">
        <v>2002</v>
      </c>
      <c r="O3" s="49">
        <v>2003</v>
      </c>
      <c r="P3" s="48">
        <v>2004</v>
      </c>
    </row>
    <row r="4" spans="1:16" ht="17.25" customHeight="1">
      <c r="A4" s="30" t="s">
        <v>42</v>
      </c>
      <c r="B4" s="41"/>
      <c r="C4" s="26"/>
      <c r="D4" s="26"/>
      <c r="E4" s="26"/>
      <c r="F4" s="26"/>
      <c r="G4" s="26"/>
      <c r="H4" s="31"/>
      <c r="I4" s="31"/>
      <c r="J4" s="31"/>
      <c r="K4" s="31"/>
      <c r="L4" s="31"/>
      <c r="M4" s="32"/>
      <c r="N4" s="31"/>
      <c r="O4" s="31"/>
      <c r="P4" s="33"/>
    </row>
    <row r="5" spans="1:16" ht="17.25" customHeight="1">
      <c r="A5" s="30"/>
      <c r="B5" s="41" t="s">
        <v>44</v>
      </c>
      <c r="C5" s="34">
        <f>Stock!B4/1000</f>
        <v>2052</v>
      </c>
      <c r="D5" s="34">
        <f>Stock!C4/1000</f>
        <v>2064.605</v>
      </c>
      <c r="E5" s="34">
        <f>Stock!D4/1000</f>
        <v>2080.41</v>
      </c>
      <c r="F5" s="34">
        <f>Stock!E4/1000</f>
        <v>2095.215</v>
      </c>
      <c r="G5" s="34">
        <f>Stock!F4/1000</f>
        <v>2110.22</v>
      </c>
      <c r="H5" s="34">
        <f>Stock!G4/1000</f>
        <v>2125.225</v>
      </c>
      <c r="I5" s="34">
        <f>Stock!H4/1000</f>
        <v>2139.63</v>
      </c>
      <c r="J5" s="34">
        <f>Stock!I4/1000</f>
        <v>2154.535</v>
      </c>
      <c r="K5" s="34">
        <f>Stock!J4/1000</f>
        <v>2168.54</v>
      </c>
      <c r="L5" s="34">
        <f>Stock!K4/1000</f>
        <v>2183.405</v>
      </c>
      <c r="M5" s="35">
        <f>Stock!L4/1000</f>
        <v>2196.66</v>
      </c>
      <c r="N5" s="34">
        <f>Stock!M4/1000</f>
        <v>2216.78</v>
      </c>
      <c r="O5" s="34"/>
      <c r="P5" s="36"/>
    </row>
    <row r="6" spans="1:16" ht="17.25" customHeight="1">
      <c r="A6" s="30"/>
      <c r="B6" s="41" t="s">
        <v>45</v>
      </c>
      <c r="C6" s="34">
        <f>Popn!B4/1000</f>
        <v>2042.8093845529293</v>
      </c>
      <c r="D6" s="34">
        <f>Popn!C4/1000</f>
        <v>2059.282927095976</v>
      </c>
      <c r="E6" s="34">
        <f>Popn!D4/1000</f>
        <v>2076.157736534003</v>
      </c>
      <c r="F6" s="34">
        <f>Popn!E4/1000</f>
        <v>2093.9192132116086</v>
      </c>
      <c r="G6" s="34">
        <f>Popn!F4/1000</f>
        <v>2111.789208810672</v>
      </c>
      <c r="H6" s="34">
        <f>Popn!G4/1000</f>
        <v>2125.378930425288</v>
      </c>
      <c r="I6" s="34">
        <f>Popn!H4/1000</f>
        <v>2139.1711288865176</v>
      </c>
      <c r="J6" s="34">
        <f>Popn!I4/1000</f>
        <v>2153.086855702401</v>
      </c>
      <c r="K6" s="34">
        <f>Popn!J4/1000</f>
        <v>2165.5008809361348</v>
      </c>
      <c r="L6" s="34">
        <f>Popn!K4/1000</f>
        <v>2177.127039602698</v>
      </c>
      <c r="M6" s="35">
        <f>Popn!L4/1000</f>
        <v>2194.6363961985985</v>
      </c>
      <c r="N6" s="34">
        <f>Popn!M4/1000</f>
        <v>2206.1247924574313</v>
      </c>
      <c r="O6" s="34">
        <f>Popn!N4/1000</f>
        <v>2215.1552586012876</v>
      </c>
      <c r="P6" s="36">
        <f>Popn!O4/1000</f>
        <v>2227.074000098081</v>
      </c>
    </row>
    <row r="7" spans="1:16" ht="17.25" customHeight="1">
      <c r="A7" s="30"/>
      <c r="B7" s="41" t="s">
        <v>46</v>
      </c>
      <c r="C7" s="34"/>
      <c r="D7" s="34"/>
      <c r="E7" s="34"/>
      <c r="F7" s="34"/>
      <c r="G7" s="34"/>
      <c r="H7" s="34"/>
      <c r="I7" s="34">
        <f>CTax!H4/1000</f>
        <v>2137.751120463048</v>
      </c>
      <c r="J7" s="34">
        <f>CTax!I4/1000</f>
        <v>2154.5441204630483</v>
      </c>
      <c r="K7" s="34">
        <f>CTax!J4/1000</f>
        <v>2172.916370463048</v>
      </c>
      <c r="L7" s="34">
        <f>CTax!K4/1000</f>
        <v>2184.043120463048</v>
      </c>
      <c r="M7" s="35">
        <f>CTax!L4/1000</f>
        <v>2196.852370463048</v>
      </c>
      <c r="N7" s="34">
        <f>CTax!M4/1000</f>
        <v>2211.027370463048</v>
      </c>
      <c r="O7" s="34">
        <f>CTax!N4/1000</f>
        <v>2226.636370463048</v>
      </c>
      <c r="P7" s="36">
        <f>CTax!O4/1000</f>
        <v>2247.141370463048</v>
      </c>
    </row>
    <row r="8" spans="1:16" ht="12.75">
      <c r="A8" s="30" t="s">
        <v>3</v>
      </c>
      <c r="B8" s="41"/>
      <c r="C8" s="26"/>
      <c r="D8" s="26"/>
      <c r="E8" s="26"/>
      <c r="F8" s="26"/>
      <c r="G8" s="26"/>
      <c r="H8" s="31"/>
      <c r="I8" s="31"/>
      <c r="J8" s="31"/>
      <c r="K8" s="31"/>
      <c r="L8" s="31"/>
      <c r="M8" s="32"/>
      <c r="N8" s="31"/>
      <c r="O8" s="31"/>
      <c r="P8" s="33"/>
    </row>
    <row r="9" spans="1:16" ht="12.75">
      <c r="A9" s="30"/>
      <c r="B9" s="41" t="s">
        <v>44</v>
      </c>
      <c r="C9" s="37">
        <f>Stock!B5/1000</f>
        <v>90.6</v>
      </c>
      <c r="D9" s="37">
        <f>Stock!C5/1000</f>
        <v>91.902</v>
      </c>
      <c r="E9" s="37">
        <f>Stock!D5/1000</f>
        <v>92.804</v>
      </c>
      <c r="F9" s="37">
        <f>Stock!E5/1000</f>
        <v>93.706</v>
      </c>
      <c r="G9" s="37">
        <f>Stock!F5/1000</f>
        <v>94.508</v>
      </c>
      <c r="H9" s="37">
        <f>Stock!G5/1000</f>
        <v>94.81</v>
      </c>
      <c r="I9" s="37">
        <f>Stock!H5/1000</f>
        <v>95.912</v>
      </c>
      <c r="J9" s="37">
        <f>Stock!I5/1000</f>
        <v>96.614</v>
      </c>
      <c r="K9" s="37">
        <f>Stock!J5/1000</f>
        <v>96.716</v>
      </c>
      <c r="L9" s="37">
        <f>Stock!K5/1000</f>
        <v>97.288</v>
      </c>
      <c r="M9" s="38">
        <f>Stock!L5/1000</f>
        <v>97.14</v>
      </c>
      <c r="N9" s="37">
        <f>Stock!M5/1000</f>
        <v>97.97</v>
      </c>
      <c r="O9" s="37"/>
      <c r="P9" s="39"/>
    </row>
    <row r="10" spans="1:16" ht="12.75">
      <c r="A10" s="30"/>
      <c r="B10" s="41" t="s">
        <v>45</v>
      </c>
      <c r="C10" s="37">
        <f>Popn!B5/1000</f>
        <v>91.07777719770593</v>
      </c>
      <c r="D10" s="37">
        <f>Popn!C5/1000</f>
        <v>92.39212179024153</v>
      </c>
      <c r="E10" s="37">
        <f>Popn!D5/1000</f>
        <v>93.6868710153932</v>
      </c>
      <c r="F10" s="37">
        <f>Popn!E5/1000</f>
        <v>94.75053256633784</v>
      </c>
      <c r="G10" s="37">
        <f>Popn!F5/1000</f>
        <v>95.71725871313701</v>
      </c>
      <c r="H10" s="37">
        <f>Popn!G5/1000</f>
        <v>96.08819031129846</v>
      </c>
      <c r="I10" s="37">
        <f>Popn!H5/1000</f>
        <v>96.4963261573228</v>
      </c>
      <c r="J10" s="37">
        <f>Popn!I5/1000</f>
        <v>96.72354864386985</v>
      </c>
      <c r="K10" s="37">
        <f>Popn!J5/1000</f>
        <v>97.0622691825863</v>
      </c>
      <c r="L10" s="37">
        <f>Popn!K5/1000</f>
        <v>97.32946378366847</v>
      </c>
      <c r="M10" s="38">
        <f>Popn!L5/1000</f>
        <v>97.50339578631805</v>
      </c>
      <c r="N10" s="37">
        <f>Popn!M5/1000</f>
        <v>97.15448905077075</v>
      </c>
      <c r="O10" s="37">
        <f>Popn!N5/1000</f>
        <v>97.0133574014453</v>
      </c>
      <c r="P10" s="39">
        <f>Popn!O5/1000</f>
        <v>97.17549448124278</v>
      </c>
    </row>
    <row r="11" spans="1:16" ht="12.75">
      <c r="A11" s="30"/>
      <c r="B11" s="41" t="s">
        <v>46</v>
      </c>
      <c r="C11" s="37"/>
      <c r="D11" s="37"/>
      <c r="E11" s="37"/>
      <c r="F11" s="37"/>
      <c r="G11" s="37"/>
      <c r="H11" s="37"/>
      <c r="I11" s="37">
        <f>CTax!H5/1000</f>
        <v>94.36092423444724</v>
      </c>
      <c r="J11" s="37">
        <f>CTax!I5/1000</f>
        <v>96.13992423444725</v>
      </c>
      <c r="K11" s="37">
        <f>CTax!J5/1000</f>
        <v>96.68517423444725</v>
      </c>
      <c r="L11" s="37">
        <f>CTax!K5/1000</f>
        <v>96.83667423444724</v>
      </c>
      <c r="M11" s="38">
        <f>CTax!L5/1000</f>
        <v>97.14092423444724</v>
      </c>
      <c r="N11" s="37">
        <f>CTax!M5/1000</f>
        <v>97.61492423444724</v>
      </c>
      <c r="O11" s="37">
        <f>CTax!N5/1000</f>
        <v>98.11492423444724</v>
      </c>
      <c r="P11" s="39">
        <f>CTax!O5/1000</f>
        <v>98.81317423444725</v>
      </c>
    </row>
    <row r="12" spans="1:16" ht="12.75">
      <c r="A12" s="30" t="s">
        <v>4</v>
      </c>
      <c r="B12" s="4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40"/>
      <c r="N12" s="26"/>
      <c r="O12" s="26"/>
      <c r="P12" s="41"/>
    </row>
    <row r="13" spans="1:16" ht="12.75">
      <c r="A13" s="30"/>
      <c r="B13" s="41" t="s">
        <v>44</v>
      </c>
      <c r="C13" s="37">
        <f>Stock!B6/1000</f>
        <v>81</v>
      </c>
      <c r="D13" s="37">
        <f>Stock!C6/1000</f>
        <v>81.989</v>
      </c>
      <c r="E13" s="37">
        <f>Stock!D6/1000</f>
        <v>83.178</v>
      </c>
      <c r="F13" s="37">
        <f>Stock!E6/1000</f>
        <v>84.467</v>
      </c>
      <c r="G13" s="37">
        <f>Stock!F6/1000</f>
        <v>85.656</v>
      </c>
      <c r="H13" s="37">
        <f>Stock!G6/1000</f>
        <v>86.545</v>
      </c>
      <c r="I13" s="37">
        <f>Stock!H6/1000</f>
        <v>87.234</v>
      </c>
      <c r="J13" s="37">
        <f>Stock!I6/1000</f>
        <v>88.223</v>
      </c>
      <c r="K13" s="37">
        <f>Stock!J6/1000</f>
        <v>89.112</v>
      </c>
      <c r="L13" s="37">
        <f>Stock!K6/1000</f>
        <v>90.321</v>
      </c>
      <c r="M13" s="38">
        <f>Stock!L6/1000</f>
        <v>90.99</v>
      </c>
      <c r="N13" s="37">
        <f>Stock!M6/1000</f>
        <v>92.48</v>
      </c>
      <c r="O13" s="37"/>
      <c r="P13" s="39"/>
    </row>
    <row r="14" spans="1:16" ht="12.75">
      <c r="A14" s="30"/>
      <c r="B14" s="41" t="s">
        <v>45</v>
      </c>
      <c r="C14" s="37">
        <f>Popn!B6/1000</f>
        <v>80.48726236547047</v>
      </c>
      <c r="D14" s="37">
        <f>Popn!C6/1000</f>
        <v>82.39357281604376</v>
      </c>
      <c r="E14" s="37">
        <f>Popn!D6/1000</f>
        <v>83.91257986550423</v>
      </c>
      <c r="F14" s="37">
        <f>Popn!E6/1000</f>
        <v>85.23000083821098</v>
      </c>
      <c r="G14" s="37">
        <f>Popn!F6/1000</f>
        <v>86.04247877553188</v>
      </c>
      <c r="H14" s="37">
        <f>Popn!G6/1000</f>
        <v>87.07825720217174</v>
      </c>
      <c r="I14" s="37">
        <f>Popn!H6/1000</f>
        <v>87.5472514503807</v>
      </c>
      <c r="J14" s="37">
        <f>Popn!I6/1000</f>
        <v>88.38294165959726</v>
      </c>
      <c r="K14" s="37">
        <f>Popn!J6/1000</f>
        <v>89.38233426816932</v>
      </c>
      <c r="L14" s="37">
        <f>Popn!K6/1000</f>
        <v>90.02831748223757</v>
      </c>
      <c r="M14" s="38">
        <f>Popn!L6/1000</f>
        <v>90.89723104057464</v>
      </c>
      <c r="N14" s="37">
        <f>Popn!M6/1000</f>
        <v>91.71804541801538</v>
      </c>
      <c r="O14" s="37">
        <f>Popn!N6/1000</f>
        <v>92.29725952414142</v>
      </c>
      <c r="P14" s="39">
        <f>Popn!O6/1000</f>
        <v>92.95826352740708</v>
      </c>
    </row>
    <row r="15" spans="1:16" ht="12.75">
      <c r="A15" s="30"/>
      <c r="B15" s="41" t="s">
        <v>46</v>
      </c>
      <c r="C15" s="37"/>
      <c r="D15" s="37"/>
      <c r="E15" s="37"/>
      <c r="F15" s="37"/>
      <c r="G15" s="37"/>
      <c r="H15" s="37"/>
      <c r="I15" s="37">
        <f>CTax!H6/1000</f>
        <v>87.43013889291556</v>
      </c>
      <c r="J15" s="37">
        <f>CTax!I6/1000</f>
        <v>88.66538889291556</v>
      </c>
      <c r="K15" s="37">
        <f>CTax!J6/1000</f>
        <v>89.11038889291557</v>
      </c>
      <c r="L15" s="37">
        <f>CTax!K6/1000</f>
        <v>90.04163889291557</v>
      </c>
      <c r="M15" s="38">
        <f>CTax!L6/1000</f>
        <v>90.99213889291556</v>
      </c>
      <c r="N15" s="37">
        <f>CTax!M6/1000</f>
        <v>92.37338889291557</v>
      </c>
      <c r="O15" s="37">
        <f>CTax!N6/1000</f>
        <v>93.79188889291557</v>
      </c>
      <c r="P15" s="39">
        <f>CTax!O6/1000</f>
        <v>95.63088889291556</v>
      </c>
    </row>
    <row r="16" spans="1:16" ht="12.75">
      <c r="A16" s="30" t="s">
        <v>5</v>
      </c>
      <c r="B16" s="41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2"/>
      <c r="N16" s="31"/>
      <c r="O16" s="31"/>
      <c r="P16" s="33"/>
    </row>
    <row r="17" spans="1:16" ht="12.75">
      <c r="A17" s="30"/>
      <c r="B17" s="41" t="s">
        <v>44</v>
      </c>
      <c r="C17" s="37">
        <f>Stock!B7/1000</f>
        <v>44</v>
      </c>
      <c r="D17" s="37">
        <f>Stock!C7/1000</f>
        <v>44.321</v>
      </c>
      <c r="E17" s="37">
        <f>Stock!D7/1000</f>
        <v>44.642</v>
      </c>
      <c r="F17" s="37">
        <f>Stock!E7/1000</f>
        <v>45.163</v>
      </c>
      <c r="G17" s="37">
        <f>Stock!F7/1000</f>
        <v>45.684</v>
      </c>
      <c r="H17" s="37">
        <f>Stock!G7/1000</f>
        <v>46.305</v>
      </c>
      <c r="I17" s="37">
        <f>Stock!H7/1000</f>
        <v>46.226</v>
      </c>
      <c r="J17" s="37">
        <f>Stock!I7/1000</f>
        <v>46.547</v>
      </c>
      <c r="K17" s="37">
        <f>Stock!J7/1000</f>
        <v>46.768</v>
      </c>
      <c r="L17" s="37">
        <f>Stock!K7/1000</f>
        <v>47.109</v>
      </c>
      <c r="M17" s="38">
        <f>Stock!L7/1000</f>
        <v>47.02</v>
      </c>
      <c r="N17" s="37">
        <f>Stock!M7/1000</f>
        <v>47.33</v>
      </c>
      <c r="O17" s="37"/>
      <c r="P17" s="39"/>
    </row>
    <row r="18" spans="1:16" ht="12.75">
      <c r="A18" s="30"/>
      <c r="B18" s="41" t="s">
        <v>45</v>
      </c>
      <c r="C18" s="37">
        <f>Popn!B7/1000</f>
        <v>43.81883512999815</v>
      </c>
      <c r="D18" s="37">
        <f>Popn!C7/1000</f>
        <v>44.50521186411777</v>
      </c>
      <c r="E18" s="37">
        <f>Popn!D7/1000</f>
        <v>45.187339001658906</v>
      </c>
      <c r="F18" s="37">
        <f>Popn!E7/1000</f>
        <v>45.701050093830226</v>
      </c>
      <c r="G18" s="37">
        <f>Popn!F7/1000</f>
        <v>46.07214730741047</v>
      </c>
      <c r="H18" s="37">
        <f>Popn!G7/1000</f>
        <v>46.070452996362505</v>
      </c>
      <c r="I18" s="37">
        <f>Popn!H7/1000</f>
        <v>46.19329149077872</v>
      </c>
      <c r="J18" s="37">
        <f>Popn!I7/1000</f>
        <v>46.467072278653376</v>
      </c>
      <c r="K18" s="37">
        <f>Popn!J7/1000</f>
        <v>46.63884830601546</v>
      </c>
      <c r="L18" s="37">
        <f>Popn!K7/1000</f>
        <v>46.70598173328419</v>
      </c>
      <c r="M18" s="38">
        <f>Popn!L7/1000</f>
        <v>46.94558614751681</v>
      </c>
      <c r="N18" s="37">
        <f>Popn!M7/1000</f>
        <v>47.129314028990315</v>
      </c>
      <c r="O18" s="37">
        <f>Popn!N7/1000</f>
        <v>47.19235709283679</v>
      </c>
      <c r="P18" s="39">
        <f>Popn!O7/1000</f>
        <v>47.296369887093775</v>
      </c>
    </row>
    <row r="19" spans="1:16" ht="12.75">
      <c r="A19" s="30"/>
      <c r="B19" s="41" t="s">
        <v>46</v>
      </c>
      <c r="C19" s="37"/>
      <c r="D19" s="37"/>
      <c r="E19" s="37"/>
      <c r="F19" s="37"/>
      <c r="G19" s="37"/>
      <c r="H19" s="37"/>
      <c r="I19" s="37">
        <f>CTax!H7/1000</f>
        <v>46.121867024263075</v>
      </c>
      <c r="J19" s="37">
        <f>CTax!I7/1000</f>
        <v>46.27761702426307</v>
      </c>
      <c r="K19" s="37">
        <f>CTax!J7/1000</f>
        <v>46.42886702426308</v>
      </c>
      <c r="L19" s="37">
        <f>CTax!K7/1000</f>
        <v>46.76661702426308</v>
      </c>
      <c r="M19" s="38">
        <f>CTax!L7/1000</f>
        <v>47.021117024263084</v>
      </c>
      <c r="N19" s="37">
        <f>CTax!M7/1000</f>
        <v>47.246617024263074</v>
      </c>
      <c r="O19" s="37">
        <f>CTax!N7/1000</f>
        <v>47.651617024263075</v>
      </c>
      <c r="P19" s="39">
        <f>CTax!O7/1000</f>
        <v>48.178367024263075</v>
      </c>
    </row>
    <row r="20" spans="1:16" ht="12.75">
      <c r="A20" s="30" t="s">
        <v>6</v>
      </c>
      <c r="B20" s="41"/>
      <c r="C20" s="26"/>
      <c r="D20" s="26"/>
      <c r="E20" s="26"/>
      <c r="F20" s="26"/>
      <c r="G20" s="26"/>
      <c r="H20" s="31"/>
      <c r="I20" s="31"/>
      <c r="J20" s="31"/>
      <c r="K20" s="31"/>
      <c r="L20" s="31"/>
      <c r="M20" s="32"/>
      <c r="N20" s="31"/>
      <c r="O20" s="31"/>
      <c r="P20" s="33"/>
    </row>
    <row r="21" spans="1:16" ht="12.75">
      <c r="A21" s="30"/>
      <c r="B21" s="41" t="s">
        <v>44</v>
      </c>
      <c r="C21" s="37">
        <f>Stock!B8/1000</f>
        <v>37.4</v>
      </c>
      <c r="D21" s="37">
        <f>Stock!C8/1000</f>
        <v>36.853</v>
      </c>
      <c r="E21" s="37">
        <f>Stock!D8/1000</f>
        <v>37.106</v>
      </c>
      <c r="F21" s="37">
        <f>Stock!E8/1000</f>
        <v>37.459</v>
      </c>
      <c r="G21" s="37">
        <f>Stock!F8/1000</f>
        <v>37.812</v>
      </c>
      <c r="H21" s="37">
        <f>Stock!G8/1000</f>
        <v>37.965</v>
      </c>
      <c r="I21" s="37">
        <f>Stock!H8/1000</f>
        <v>38.018</v>
      </c>
      <c r="J21" s="37">
        <f>Stock!I8/1000</f>
        <v>38.471</v>
      </c>
      <c r="K21" s="37">
        <f>Stock!J8/1000</f>
        <v>38.624</v>
      </c>
      <c r="L21" s="37">
        <f>Stock!K8/1000</f>
        <v>38.797</v>
      </c>
      <c r="M21" s="38">
        <f>Stock!L8/1000</f>
        <v>39.02</v>
      </c>
      <c r="N21" s="37">
        <f>Stock!M8/1000</f>
        <v>39.11</v>
      </c>
      <c r="O21" s="37"/>
      <c r="P21" s="39"/>
    </row>
    <row r="22" spans="1:16" ht="12.75">
      <c r="A22" s="30"/>
      <c r="B22" s="41" t="s">
        <v>45</v>
      </c>
      <c r="C22" s="37">
        <f>Popn!B8/1000</f>
        <v>37.67011723915241</v>
      </c>
      <c r="D22" s="37">
        <f>Popn!C8/1000</f>
        <v>37.31853025169291</v>
      </c>
      <c r="E22" s="37">
        <f>Popn!D8/1000</f>
        <v>37.332212443632756</v>
      </c>
      <c r="F22" s="37">
        <f>Popn!E8/1000</f>
        <v>37.747817252043</v>
      </c>
      <c r="G22" s="37">
        <f>Popn!F8/1000</f>
        <v>37.99211648103539</v>
      </c>
      <c r="H22" s="37">
        <f>Popn!G8/1000</f>
        <v>38.111406371074175</v>
      </c>
      <c r="I22" s="37">
        <f>Popn!H8/1000</f>
        <v>38.34074669919676</v>
      </c>
      <c r="J22" s="37">
        <f>Popn!I8/1000</f>
        <v>38.529304614237404</v>
      </c>
      <c r="K22" s="37">
        <f>Popn!J8/1000</f>
        <v>38.72215253679673</v>
      </c>
      <c r="L22" s="37">
        <f>Popn!K8/1000</f>
        <v>38.708655260485834</v>
      </c>
      <c r="M22" s="38">
        <f>Popn!L8/1000</f>
        <v>39.03394440333457</v>
      </c>
      <c r="N22" s="37">
        <f>Popn!M8/1000</f>
        <v>39.11893989611567</v>
      </c>
      <c r="O22" s="37">
        <f>Popn!N8/1000</f>
        <v>39.104674579042396</v>
      </c>
      <c r="P22" s="39">
        <f>Popn!O8/1000</f>
        <v>39.16444275922689</v>
      </c>
    </row>
    <row r="23" spans="1:16" ht="12.75">
      <c r="A23" s="30"/>
      <c r="B23" s="41" t="s">
        <v>46</v>
      </c>
      <c r="C23" s="37"/>
      <c r="D23" s="37"/>
      <c r="E23" s="37"/>
      <c r="F23" s="37"/>
      <c r="G23" s="37"/>
      <c r="H23" s="37"/>
      <c r="I23" s="37">
        <f>CTax!H8/1000</f>
        <v>39.802045553646224</v>
      </c>
      <c r="J23" s="37">
        <f>CTax!I8/1000</f>
        <v>39.02154555364623</v>
      </c>
      <c r="K23" s="37">
        <f>CTax!J8/1000</f>
        <v>39.63629555364623</v>
      </c>
      <c r="L23" s="37">
        <f>CTax!K8/1000</f>
        <v>39.25354555364623</v>
      </c>
      <c r="M23" s="38">
        <f>CTax!L8/1000</f>
        <v>39.01579555364623</v>
      </c>
      <c r="N23" s="37">
        <f>CTax!M8/1000</f>
        <v>39.23354555364622</v>
      </c>
      <c r="O23" s="37">
        <f>CTax!N8/1000</f>
        <v>39.925545553646224</v>
      </c>
      <c r="P23" s="39">
        <f>CTax!O8/1000</f>
        <v>40.193795553646225</v>
      </c>
    </row>
    <row r="24" spans="1:16" ht="12.75">
      <c r="A24" s="30" t="s">
        <v>7</v>
      </c>
      <c r="B24" s="41"/>
      <c r="C24" s="26"/>
      <c r="D24" s="26"/>
      <c r="E24" s="26"/>
      <c r="F24" s="26"/>
      <c r="G24" s="26"/>
      <c r="H24" s="31"/>
      <c r="I24" s="31"/>
      <c r="J24" s="31"/>
      <c r="K24" s="31"/>
      <c r="L24" s="31"/>
      <c r="M24" s="32"/>
      <c r="N24" s="31"/>
      <c r="O24" s="31"/>
      <c r="P24" s="33"/>
    </row>
    <row r="25" spans="1:16" ht="12.75">
      <c r="A25" s="30"/>
      <c r="B25" s="41" t="s">
        <v>44</v>
      </c>
      <c r="C25" s="37">
        <f>Stock!B9/1000</f>
        <v>18.9</v>
      </c>
      <c r="D25" s="37">
        <f>Stock!C9/1000</f>
        <v>19.091</v>
      </c>
      <c r="E25" s="37">
        <f>Stock!D9/1000</f>
        <v>19.282</v>
      </c>
      <c r="F25" s="37">
        <f>Stock!E9/1000</f>
        <v>19.573</v>
      </c>
      <c r="G25" s="37">
        <f>Stock!F9/1000</f>
        <v>19.864</v>
      </c>
      <c r="H25" s="37">
        <f>Stock!G9/1000</f>
        <v>19.955</v>
      </c>
      <c r="I25" s="37">
        <f>Stock!H9/1000</f>
        <v>20.146</v>
      </c>
      <c r="J25" s="37">
        <f>Stock!I9/1000</f>
        <v>20.237</v>
      </c>
      <c r="K25" s="37">
        <f>Stock!J9/1000</f>
        <v>20.328</v>
      </c>
      <c r="L25" s="37">
        <f>Stock!K9/1000</f>
        <v>20.549</v>
      </c>
      <c r="M25" s="38">
        <f>Stock!L9/1000</f>
        <v>20.6</v>
      </c>
      <c r="N25" s="37">
        <f>Stock!M9/1000</f>
        <v>20.76</v>
      </c>
      <c r="O25" s="37"/>
      <c r="P25" s="39"/>
    </row>
    <row r="26" spans="1:16" ht="12.75">
      <c r="A26" s="30"/>
      <c r="B26" s="41" t="s">
        <v>45</v>
      </c>
      <c r="C26" s="37">
        <f>Popn!B9/1000</f>
        <v>18.862546803596835</v>
      </c>
      <c r="D26" s="37">
        <f>Popn!C9/1000</f>
        <v>19.08059814382064</v>
      </c>
      <c r="E26" s="37">
        <f>Popn!D9/1000</f>
        <v>19.292804888859017</v>
      </c>
      <c r="F26" s="37">
        <f>Popn!E9/1000</f>
        <v>19.58865179972707</v>
      </c>
      <c r="G26" s="37">
        <f>Popn!F9/1000</f>
        <v>19.760909490844924</v>
      </c>
      <c r="H26" s="37">
        <f>Popn!G9/1000</f>
        <v>19.916724084441018</v>
      </c>
      <c r="I26" s="37">
        <f>Popn!H9/1000</f>
        <v>20.111310385361655</v>
      </c>
      <c r="J26" s="37">
        <f>Popn!I9/1000</f>
        <v>20.229707598825783</v>
      </c>
      <c r="K26" s="37">
        <f>Popn!J9/1000</f>
        <v>20.343539960148306</v>
      </c>
      <c r="L26" s="37">
        <f>Popn!K9/1000</f>
        <v>20.448521963839738</v>
      </c>
      <c r="M26" s="38">
        <f>Popn!L9/1000</f>
        <v>20.571359740423173</v>
      </c>
      <c r="N26" s="37">
        <f>Popn!M9/1000</f>
        <v>20.679598893098614</v>
      </c>
      <c r="O26" s="37">
        <f>Popn!N9/1000</f>
        <v>20.746314758057792</v>
      </c>
      <c r="P26" s="39">
        <f>Popn!O9/1000</f>
        <v>20.86512422395309</v>
      </c>
    </row>
    <row r="27" spans="1:16" ht="12.75">
      <c r="A27" s="30"/>
      <c r="B27" s="41" t="s">
        <v>46</v>
      </c>
      <c r="C27" s="37"/>
      <c r="D27" s="37"/>
      <c r="E27" s="37"/>
      <c r="F27" s="37"/>
      <c r="G27" s="37"/>
      <c r="H27" s="37"/>
      <c r="I27" s="37">
        <f>CTax!H9/1000</f>
        <v>20.244175521910854</v>
      </c>
      <c r="J27" s="37">
        <f>CTax!I9/1000</f>
        <v>20.308175521910854</v>
      </c>
      <c r="K27" s="37">
        <f>CTax!J9/1000</f>
        <v>20.362925521910853</v>
      </c>
      <c r="L27" s="37">
        <f>CTax!K9/1000</f>
        <v>20.459175521910854</v>
      </c>
      <c r="M27" s="38">
        <f>CTax!L9/1000</f>
        <v>20.601925521910854</v>
      </c>
      <c r="N27" s="37">
        <f>CTax!M9/1000</f>
        <v>20.775425521910854</v>
      </c>
      <c r="O27" s="37">
        <f>CTax!N9/1000</f>
        <v>21.00392552191085</v>
      </c>
      <c r="P27" s="39">
        <f>CTax!O9/1000</f>
        <v>21.31717552191085</v>
      </c>
    </row>
    <row r="28" spans="1:16" ht="12.75">
      <c r="A28" s="30" t="s">
        <v>8</v>
      </c>
      <c r="B28" s="41"/>
      <c r="C28" s="26"/>
      <c r="D28" s="26"/>
      <c r="E28" s="26"/>
      <c r="F28" s="26"/>
      <c r="G28" s="26"/>
      <c r="H28" s="31"/>
      <c r="I28" s="31"/>
      <c r="J28" s="31"/>
      <c r="K28" s="31"/>
      <c r="L28" s="31"/>
      <c r="M28" s="32"/>
      <c r="N28" s="31"/>
      <c r="O28" s="31"/>
      <c r="P28" s="33"/>
    </row>
    <row r="29" spans="1:16" ht="12.75">
      <c r="A29" s="30"/>
      <c r="B29" s="41" t="s">
        <v>44</v>
      </c>
      <c r="C29" s="37">
        <f>Stock!B10/1000</f>
        <v>59.7</v>
      </c>
      <c r="D29" s="37">
        <f>Stock!C10/1000</f>
        <v>59.987</v>
      </c>
      <c r="E29" s="37">
        <f>Stock!D10/1000</f>
        <v>60.474</v>
      </c>
      <c r="F29" s="37">
        <f>Stock!E10/1000</f>
        <v>61.061</v>
      </c>
      <c r="G29" s="37">
        <f>Stock!F10/1000</f>
        <v>61.648</v>
      </c>
      <c r="H29" s="37">
        <f>Stock!G10/1000</f>
        <v>62.235</v>
      </c>
      <c r="I29" s="37">
        <f>Stock!H10/1000</f>
        <v>62.622</v>
      </c>
      <c r="J29" s="37">
        <f>Stock!I10/1000</f>
        <v>62.909</v>
      </c>
      <c r="K29" s="37">
        <f>Stock!J10/1000</f>
        <v>63.196</v>
      </c>
      <c r="L29" s="37">
        <f>Stock!K10/1000</f>
        <v>63.583</v>
      </c>
      <c r="M29" s="38">
        <f>Stock!L10/1000</f>
        <v>63.95</v>
      </c>
      <c r="N29" s="37">
        <f>Stock!M10/1000</f>
        <v>64.45</v>
      </c>
      <c r="O29" s="37"/>
      <c r="P29" s="39"/>
    </row>
    <row r="30" spans="1:16" ht="12.75">
      <c r="A30" s="30"/>
      <c r="B30" s="41" t="s">
        <v>45</v>
      </c>
      <c r="C30" s="37">
        <f>Popn!B10/1000</f>
        <v>59.31472986499776</v>
      </c>
      <c r="D30" s="37">
        <f>Popn!C10/1000</f>
        <v>59.93132305487442</v>
      </c>
      <c r="E30" s="37">
        <f>Popn!D10/1000</f>
        <v>60.32132695798436</v>
      </c>
      <c r="F30" s="37">
        <f>Popn!E10/1000</f>
        <v>60.7770058593274</v>
      </c>
      <c r="G30" s="37">
        <f>Popn!F10/1000</f>
        <v>61.33983025250249</v>
      </c>
      <c r="H30" s="37">
        <f>Popn!G10/1000</f>
        <v>61.81091341595951</v>
      </c>
      <c r="I30" s="37">
        <f>Popn!H10/1000</f>
        <v>62.22809244853575</v>
      </c>
      <c r="J30" s="37">
        <f>Popn!I10/1000</f>
        <v>62.75387466404233</v>
      </c>
      <c r="K30" s="37">
        <f>Popn!J10/1000</f>
        <v>63.00555887919205</v>
      </c>
      <c r="L30" s="37">
        <f>Popn!K10/1000</f>
        <v>63.255406266838285</v>
      </c>
      <c r="M30" s="38">
        <f>Popn!L10/1000</f>
        <v>63.89504007269163</v>
      </c>
      <c r="N30" s="37">
        <f>Popn!M10/1000</f>
        <v>64.23918307115443</v>
      </c>
      <c r="O30" s="37">
        <f>Popn!N10/1000</f>
        <v>64.44034067061439</v>
      </c>
      <c r="P30" s="39">
        <f>Popn!O10/1000</f>
        <v>64.73756741393738</v>
      </c>
    </row>
    <row r="31" spans="1:16" ht="12.75">
      <c r="A31" s="30"/>
      <c r="B31" s="41" t="s">
        <v>46</v>
      </c>
      <c r="C31" s="37"/>
      <c r="D31" s="37"/>
      <c r="E31" s="37"/>
      <c r="F31" s="37"/>
      <c r="G31" s="37"/>
      <c r="H31" s="37"/>
      <c r="I31" s="37">
        <f>CTax!H10/1000</f>
        <v>63.12420462187353</v>
      </c>
      <c r="J31" s="37">
        <f>CTax!I10/1000</f>
        <v>63.17020462187354</v>
      </c>
      <c r="K31" s="37">
        <f>CTax!J10/1000</f>
        <v>63.55995462187354</v>
      </c>
      <c r="L31" s="37">
        <f>CTax!K10/1000</f>
        <v>63.806454621873534</v>
      </c>
      <c r="M31" s="38">
        <f>CTax!L10/1000</f>
        <v>63.95245462187353</v>
      </c>
      <c r="N31" s="37">
        <f>CTax!M10/1000</f>
        <v>64.30320462187353</v>
      </c>
      <c r="O31" s="37">
        <f>CTax!N10/1000</f>
        <v>65.03745462187354</v>
      </c>
      <c r="P31" s="39">
        <f>CTax!O10/1000</f>
        <v>65.73095462187354</v>
      </c>
    </row>
    <row r="32" spans="1:16" ht="12.75">
      <c r="A32" s="30" t="s">
        <v>9</v>
      </c>
      <c r="B32" s="41"/>
      <c r="C32" s="26"/>
      <c r="D32" s="26"/>
      <c r="E32" s="26"/>
      <c r="F32" s="26"/>
      <c r="G32" s="26"/>
      <c r="H32" s="31"/>
      <c r="I32" s="31"/>
      <c r="J32" s="31"/>
      <c r="K32" s="31"/>
      <c r="L32" s="31"/>
      <c r="M32" s="32"/>
      <c r="N32" s="31"/>
      <c r="O32" s="31"/>
      <c r="P32" s="33"/>
    </row>
    <row r="33" spans="1:16" ht="12.75">
      <c r="A33" s="30"/>
      <c r="B33" s="41" t="s">
        <v>44</v>
      </c>
      <c r="C33" s="37">
        <f>Stock!B11/1000</f>
        <v>67.4</v>
      </c>
      <c r="D33" s="37">
        <f>Stock!C11/1000</f>
        <v>67.203</v>
      </c>
      <c r="E33" s="37">
        <f>Stock!D11/1000</f>
        <v>67.306</v>
      </c>
      <c r="F33" s="37">
        <f>Stock!E11/1000</f>
        <v>68.009</v>
      </c>
      <c r="G33" s="37">
        <f>Stock!F11/1000</f>
        <v>67.912</v>
      </c>
      <c r="H33" s="37">
        <f>Stock!G11/1000</f>
        <v>67.515</v>
      </c>
      <c r="I33" s="37">
        <f>Stock!H11/1000</f>
        <v>67.218</v>
      </c>
      <c r="J33" s="37">
        <f>Stock!I11/1000</f>
        <v>66.821</v>
      </c>
      <c r="K33" s="37">
        <f>Stock!J11/1000</f>
        <v>66.824</v>
      </c>
      <c r="L33" s="37">
        <f>Stock!K11/1000</f>
        <v>67.007</v>
      </c>
      <c r="M33" s="38">
        <f>Stock!L11/1000</f>
        <v>67.01</v>
      </c>
      <c r="N33" s="37">
        <f>Stock!M11/1000</f>
        <v>66.91</v>
      </c>
      <c r="O33" s="37"/>
      <c r="P33" s="39"/>
    </row>
    <row r="34" spans="1:16" ht="12.75">
      <c r="A34" s="30"/>
      <c r="B34" s="41" t="s">
        <v>45</v>
      </c>
      <c r="C34" s="37">
        <f>Popn!B11/1000</f>
        <v>67.0850497461801</v>
      </c>
      <c r="D34" s="37">
        <f>Popn!C11/1000</f>
        <v>67.13599824284883</v>
      </c>
      <c r="E34" s="37">
        <f>Popn!D11/1000</f>
        <v>66.98790496887906</v>
      </c>
      <c r="F34" s="37">
        <f>Popn!E11/1000</f>
        <v>66.59787478151364</v>
      </c>
      <c r="G34" s="37">
        <f>Popn!F11/1000</f>
        <v>67.01769293178144</v>
      </c>
      <c r="H34" s="37">
        <f>Popn!G11/1000</f>
        <v>67.41303799360637</v>
      </c>
      <c r="I34" s="37">
        <f>Popn!H11/1000</f>
        <v>67.49656238194626</v>
      </c>
      <c r="J34" s="37">
        <f>Popn!I11/1000</f>
        <v>67.27137222902883</v>
      </c>
      <c r="K34" s="37">
        <f>Popn!J11/1000</f>
        <v>67.02803379218201</v>
      </c>
      <c r="L34" s="37">
        <f>Popn!K11/1000</f>
        <v>66.9140445618192</v>
      </c>
      <c r="M34" s="38">
        <f>Popn!L11/1000</f>
        <v>66.8493283522024</v>
      </c>
      <c r="N34" s="37">
        <f>Popn!M11/1000</f>
        <v>66.6630794105349</v>
      </c>
      <c r="O34" s="37">
        <f>Popn!N11/1000</f>
        <v>66.2268549596075</v>
      </c>
      <c r="P34" s="39">
        <f>Popn!O11/1000</f>
        <v>66.08701225398474</v>
      </c>
    </row>
    <row r="35" spans="1:16" ht="12.75">
      <c r="A35" s="30"/>
      <c r="B35" s="41" t="s">
        <v>46</v>
      </c>
      <c r="C35" s="37"/>
      <c r="D35" s="37"/>
      <c r="E35" s="37"/>
      <c r="F35" s="37"/>
      <c r="G35" s="37"/>
      <c r="H35" s="37"/>
      <c r="I35" s="37">
        <f>CTax!H11/1000</f>
        <v>68.27729434976553</v>
      </c>
      <c r="J35" s="37">
        <f>CTax!I11/1000</f>
        <v>67.74104434976552</v>
      </c>
      <c r="K35" s="37">
        <f>CTax!J11/1000</f>
        <v>67.55404434976552</v>
      </c>
      <c r="L35" s="37">
        <f>CTax!K11/1000</f>
        <v>67.08979434976553</v>
      </c>
      <c r="M35" s="38">
        <f>CTax!L11/1000</f>
        <v>67.01379434976552</v>
      </c>
      <c r="N35" s="37">
        <f>CTax!M11/1000</f>
        <v>67.41029434976552</v>
      </c>
      <c r="O35" s="37">
        <f>CTax!N11/1000</f>
        <v>67.55154434976552</v>
      </c>
      <c r="P35" s="39">
        <f>CTax!O11/1000</f>
        <v>67.87329434976552</v>
      </c>
    </row>
    <row r="36" spans="1:16" ht="12.75">
      <c r="A36" s="30" t="s">
        <v>10</v>
      </c>
      <c r="B36" s="4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0"/>
      <c r="N36" s="26"/>
      <c r="O36" s="26"/>
      <c r="P36" s="41"/>
    </row>
    <row r="37" spans="1:16" ht="12.75">
      <c r="A37" s="30"/>
      <c r="B37" s="41" t="s">
        <v>44</v>
      </c>
      <c r="C37" s="37">
        <f>Stock!B12/1000</f>
        <v>49.1</v>
      </c>
      <c r="D37" s="37">
        <f>Stock!C12/1000</f>
        <v>49.105</v>
      </c>
      <c r="E37" s="37">
        <f>Stock!D12/1000</f>
        <v>49.31</v>
      </c>
      <c r="F37" s="37">
        <f>Stock!E12/1000</f>
        <v>49.415</v>
      </c>
      <c r="G37" s="37">
        <f>Stock!F12/1000</f>
        <v>49.52</v>
      </c>
      <c r="H37" s="37">
        <f>Stock!G12/1000</f>
        <v>49.625</v>
      </c>
      <c r="I37" s="37">
        <f>Stock!H12/1000</f>
        <v>49.73</v>
      </c>
      <c r="J37" s="37">
        <f>Stock!I12/1000</f>
        <v>50.035</v>
      </c>
      <c r="K37" s="37">
        <f>Stock!J12/1000</f>
        <v>50.04</v>
      </c>
      <c r="L37" s="37">
        <f>Stock!K12/1000</f>
        <v>50.225</v>
      </c>
      <c r="M37" s="38">
        <f>Stock!L12/1000</f>
        <v>50.4</v>
      </c>
      <c r="N37" s="37">
        <f>Stock!M12/1000</f>
        <v>50.73</v>
      </c>
      <c r="O37" s="37"/>
      <c r="P37" s="39"/>
    </row>
    <row r="38" spans="1:16" ht="12.75">
      <c r="A38" s="30"/>
      <c r="B38" s="41" t="s">
        <v>45</v>
      </c>
      <c r="C38" s="37">
        <f>Popn!B12/1000</f>
        <v>48.79341079171451</v>
      </c>
      <c r="D38" s="37">
        <f>Popn!C12/1000</f>
        <v>49.0038291104222</v>
      </c>
      <c r="E38" s="37">
        <f>Popn!D12/1000</f>
        <v>49.21124374068104</v>
      </c>
      <c r="F38" s="37">
        <f>Popn!E12/1000</f>
        <v>49.341173612165356</v>
      </c>
      <c r="G38" s="37">
        <f>Popn!F12/1000</f>
        <v>49.53324330641407</v>
      </c>
      <c r="H38" s="37">
        <f>Popn!G12/1000</f>
        <v>49.598020410368505</v>
      </c>
      <c r="I38" s="37">
        <f>Popn!H12/1000</f>
        <v>49.7257455465168</v>
      </c>
      <c r="J38" s="37">
        <f>Popn!I12/1000</f>
        <v>49.83204865997269</v>
      </c>
      <c r="K38" s="37">
        <f>Popn!J12/1000</f>
        <v>49.93359679750313</v>
      </c>
      <c r="L38" s="37">
        <f>Popn!K12/1000</f>
        <v>50.05660389525083</v>
      </c>
      <c r="M38" s="38">
        <f>Popn!L12/1000</f>
        <v>50.40145065640391</v>
      </c>
      <c r="N38" s="37">
        <f>Popn!M12/1000</f>
        <v>50.46368826973454</v>
      </c>
      <c r="O38" s="37">
        <f>Popn!N12/1000</f>
        <v>50.460045617908925</v>
      </c>
      <c r="P38" s="39">
        <f>Popn!O12/1000</f>
        <v>50.48875117221187</v>
      </c>
    </row>
    <row r="39" spans="1:16" ht="12.75">
      <c r="A39" s="30"/>
      <c r="B39" s="41" t="s">
        <v>46</v>
      </c>
      <c r="C39" s="37"/>
      <c r="D39" s="37"/>
      <c r="E39" s="37"/>
      <c r="F39" s="37"/>
      <c r="G39" s="37"/>
      <c r="H39" s="37"/>
      <c r="I39" s="37">
        <f>CTax!H12/1000</f>
        <v>49.421880622014115</v>
      </c>
      <c r="J39" s="37">
        <f>CTax!I12/1000</f>
        <v>49.78863062201411</v>
      </c>
      <c r="K39" s="37">
        <f>CTax!J12/1000</f>
        <v>49.82838062201411</v>
      </c>
      <c r="L39" s="37">
        <f>CTax!K12/1000</f>
        <v>50.04213062201411</v>
      </c>
      <c r="M39" s="38">
        <f>CTax!L12/1000</f>
        <v>50.39588062201412</v>
      </c>
      <c r="N39" s="37">
        <f>CTax!M12/1000</f>
        <v>50.63413062201411</v>
      </c>
      <c r="O39" s="37">
        <f>CTax!N12/1000</f>
        <v>50.958880622014114</v>
      </c>
      <c r="P39" s="39">
        <f>CTax!O12/1000</f>
        <v>51.27663062201411</v>
      </c>
    </row>
    <row r="40" spans="1:16" ht="12.75">
      <c r="A40" s="30" t="s">
        <v>11</v>
      </c>
      <c r="B40" s="4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0"/>
      <c r="N40" s="26"/>
      <c r="O40" s="26"/>
      <c r="P40" s="41"/>
    </row>
    <row r="41" spans="1:16" ht="12.75">
      <c r="A41" s="30"/>
      <c r="B41" s="41" t="s">
        <v>44</v>
      </c>
      <c r="C41" s="37">
        <f>Stock!B13/1000</f>
        <v>39.4</v>
      </c>
      <c r="D41" s="37">
        <f>Stock!C13/1000</f>
        <v>39.605</v>
      </c>
      <c r="E41" s="37">
        <f>Stock!D13/1000</f>
        <v>39.81</v>
      </c>
      <c r="F41" s="37">
        <f>Stock!E13/1000</f>
        <v>40.415</v>
      </c>
      <c r="G41" s="37">
        <f>Stock!F13/1000</f>
        <v>41.02</v>
      </c>
      <c r="H41" s="37">
        <f>Stock!G13/1000</f>
        <v>41.325</v>
      </c>
      <c r="I41" s="37">
        <f>Stock!H13/1000</f>
        <v>41.53</v>
      </c>
      <c r="J41" s="37">
        <f>Stock!I13/1000</f>
        <v>41.635</v>
      </c>
      <c r="K41" s="37">
        <f>Stock!J13/1000</f>
        <v>41.94</v>
      </c>
      <c r="L41" s="37">
        <f>Stock!K13/1000</f>
        <v>42.155</v>
      </c>
      <c r="M41" s="38">
        <f>Stock!L13/1000</f>
        <v>42.25</v>
      </c>
      <c r="N41" s="37">
        <f>Stock!M13/1000</f>
        <v>42.34</v>
      </c>
      <c r="O41" s="37"/>
      <c r="P41" s="39"/>
    </row>
    <row r="42" spans="1:16" ht="12.75">
      <c r="A42" s="30"/>
      <c r="B42" s="41" t="s">
        <v>45</v>
      </c>
      <c r="C42" s="37">
        <f>Popn!B13/1000</f>
        <v>39.48323583581982</v>
      </c>
      <c r="D42" s="37">
        <f>Popn!C13/1000</f>
        <v>39.74076391699023</v>
      </c>
      <c r="E42" s="37">
        <f>Popn!D13/1000</f>
        <v>40.0173840997102</v>
      </c>
      <c r="F42" s="37">
        <f>Popn!E13/1000</f>
        <v>40.47371953790232</v>
      </c>
      <c r="G42" s="37">
        <f>Popn!F13/1000</f>
        <v>41.00248952500943</v>
      </c>
      <c r="H42" s="37">
        <f>Popn!G13/1000</f>
        <v>41.21648863179801</v>
      </c>
      <c r="I42" s="37">
        <f>Popn!H13/1000</f>
        <v>41.53015353338598</v>
      </c>
      <c r="J42" s="37">
        <f>Popn!I13/1000</f>
        <v>41.742865704905746</v>
      </c>
      <c r="K42" s="37">
        <f>Popn!J13/1000</f>
        <v>41.89045370667177</v>
      </c>
      <c r="L42" s="37">
        <f>Popn!K13/1000</f>
        <v>42.112996160487256</v>
      </c>
      <c r="M42" s="38">
        <f>Popn!L13/1000</f>
        <v>42.251855888414596</v>
      </c>
      <c r="N42" s="37">
        <f>Popn!M13/1000</f>
        <v>42.28531026035691</v>
      </c>
      <c r="O42" s="37">
        <f>Popn!N13/1000</f>
        <v>42.389465912071856</v>
      </c>
      <c r="P42" s="39">
        <f>Popn!O13/1000</f>
        <v>42.55343299505491</v>
      </c>
    </row>
    <row r="43" spans="1:16" ht="12.75">
      <c r="A43" s="30"/>
      <c r="B43" s="41" t="s">
        <v>46</v>
      </c>
      <c r="C43" s="37"/>
      <c r="D43" s="37"/>
      <c r="E43" s="37"/>
      <c r="F43" s="37"/>
      <c r="G43" s="37"/>
      <c r="H43" s="37"/>
      <c r="I43" s="37">
        <f>CTax!H13/1000</f>
        <v>41.48870788785658</v>
      </c>
      <c r="J43" s="37">
        <f>CTax!I13/1000</f>
        <v>41.70845788785658</v>
      </c>
      <c r="K43" s="37">
        <f>CTax!J13/1000</f>
        <v>41.90770788785658</v>
      </c>
      <c r="L43" s="37">
        <f>CTax!K13/1000</f>
        <v>42.12070788785658</v>
      </c>
      <c r="M43" s="38">
        <f>CTax!L13/1000</f>
        <v>42.246957887856574</v>
      </c>
      <c r="N43" s="37">
        <f>CTax!M13/1000</f>
        <v>42.24245788785658</v>
      </c>
      <c r="O43" s="37">
        <f>CTax!N13/1000</f>
        <v>42.25670788785658</v>
      </c>
      <c r="P43" s="39">
        <f>CTax!O13/1000</f>
        <v>42.38845788785658</v>
      </c>
    </row>
    <row r="44" spans="1:16" ht="12.75">
      <c r="A44" s="30" t="s">
        <v>12</v>
      </c>
      <c r="B44" s="4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40"/>
      <c r="N44" s="26"/>
      <c r="O44" s="26"/>
      <c r="P44" s="41"/>
    </row>
    <row r="45" spans="1:16" ht="12.75">
      <c r="A45" s="30"/>
      <c r="B45" s="41" t="s">
        <v>44</v>
      </c>
      <c r="C45" s="37">
        <f>Stock!B14/1000</f>
        <v>34.5</v>
      </c>
      <c r="D45" s="37">
        <f>Stock!C14/1000</f>
        <v>34.804</v>
      </c>
      <c r="E45" s="37">
        <f>Stock!D14/1000</f>
        <v>35.208</v>
      </c>
      <c r="F45" s="37">
        <f>Stock!E14/1000</f>
        <v>35.512</v>
      </c>
      <c r="G45" s="37">
        <f>Stock!F14/1000</f>
        <v>35.916</v>
      </c>
      <c r="H45" s="37">
        <f>Stock!G14/1000</f>
        <v>36.32</v>
      </c>
      <c r="I45" s="37">
        <f>Stock!H14/1000</f>
        <v>36.724</v>
      </c>
      <c r="J45" s="37">
        <f>Stock!I14/1000</f>
        <v>37.228</v>
      </c>
      <c r="K45" s="37">
        <f>Stock!J14/1000</f>
        <v>37.532</v>
      </c>
      <c r="L45" s="37">
        <f>Stock!K14/1000</f>
        <v>37.926</v>
      </c>
      <c r="M45" s="38">
        <f>Stock!L14/1000</f>
        <v>38.35</v>
      </c>
      <c r="N45" s="37">
        <f>Stock!M14/1000</f>
        <v>38.79</v>
      </c>
      <c r="O45" s="37"/>
      <c r="P45" s="39"/>
    </row>
    <row r="46" spans="1:16" ht="12.75">
      <c r="A46" s="30"/>
      <c r="B46" s="41" t="s">
        <v>45</v>
      </c>
      <c r="C46" s="37">
        <f>Popn!B14/1000</f>
        <v>34.25383733496823</v>
      </c>
      <c r="D46" s="37">
        <f>Popn!C14/1000</f>
        <v>34.515078339051065</v>
      </c>
      <c r="E46" s="37">
        <f>Popn!D14/1000</f>
        <v>34.885249451373305</v>
      </c>
      <c r="F46" s="37">
        <f>Popn!E14/1000</f>
        <v>35.386775966113554</v>
      </c>
      <c r="G46" s="37">
        <f>Popn!F14/1000</f>
        <v>35.83747952561837</v>
      </c>
      <c r="H46" s="37">
        <f>Popn!G14/1000</f>
        <v>36.1618353126232</v>
      </c>
      <c r="I46" s="37">
        <f>Popn!H14/1000</f>
        <v>36.600830010806334</v>
      </c>
      <c r="J46" s="37">
        <f>Popn!I14/1000</f>
        <v>37.03887522281297</v>
      </c>
      <c r="K46" s="37">
        <f>Popn!J14/1000</f>
        <v>37.45085051643845</v>
      </c>
      <c r="L46" s="37">
        <f>Popn!K14/1000</f>
        <v>37.878339052259065</v>
      </c>
      <c r="M46" s="38">
        <f>Popn!L14/1000</f>
        <v>38.22952796611533</v>
      </c>
      <c r="N46" s="37">
        <f>Popn!M14/1000</f>
        <v>38.648864743388735</v>
      </c>
      <c r="O46" s="37">
        <f>Popn!N14/1000</f>
        <v>38.98479492698169</v>
      </c>
      <c r="P46" s="39">
        <f>Popn!O14/1000</f>
        <v>39.38236800879988</v>
      </c>
    </row>
    <row r="47" spans="1:16" ht="12.75">
      <c r="A47" s="30"/>
      <c r="B47" s="41" t="s">
        <v>46</v>
      </c>
      <c r="C47" s="37"/>
      <c r="D47" s="37"/>
      <c r="E47" s="37"/>
      <c r="F47" s="37"/>
      <c r="G47" s="37"/>
      <c r="H47" s="37"/>
      <c r="I47" s="37">
        <f>CTax!H14/1000</f>
        <v>36.79427793401771</v>
      </c>
      <c r="J47" s="37">
        <f>CTax!I14/1000</f>
        <v>37.29627793401771</v>
      </c>
      <c r="K47" s="37">
        <f>CTax!J14/1000</f>
        <v>37.71327793401771</v>
      </c>
      <c r="L47" s="37">
        <f>CTax!K14/1000</f>
        <v>38.03277793401771</v>
      </c>
      <c r="M47" s="38">
        <f>CTax!L14/1000</f>
        <v>38.35152793401771</v>
      </c>
      <c r="N47" s="37">
        <f>CTax!M14/1000</f>
        <v>38.76152793401771</v>
      </c>
      <c r="O47" s="37">
        <f>CTax!N14/1000</f>
        <v>39.08777793401771</v>
      </c>
      <c r="P47" s="39">
        <f>CTax!O14/1000</f>
        <v>39.47127793401771</v>
      </c>
    </row>
    <row r="48" spans="1:16" ht="12.75">
      <c r="A48" s="30" t="s">
        <v>13</v>
      </c>
      <c r="B48" s="4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40"/>
      <c r="N48" s="26"/>
      <c r="O48" s="26"/>
      <c r="P48" s="41"/>
    </row>
    <row r="49" spans="1:16" ht="12.75">
      <c r="A49" s="30"/>
      <c r="B49" s="41" t="s">
        <v>44</v>
      </c>
      <c r="C49" s="37">
        <f>Stock!B15/1000</f>
        <v>31.9</v>
      </c>
      <c r="D49" s="37">
        <f>Stock!C15/1000</f>
        <v>32.22</v>
      </c>
      <c r="E49" s="37">
        <f>Stock!D15/1000</f>
        <v>32.14</v>
      </c>
      <c r="F49" s="37">
        <f>Stock!E15/1000</f>
        <v>32.36</v>
      </c>
      <c r="G49" s="37">
        <f>Stock!F15/1000</f>
        <v>32.68</v>
      </c>
      <c r="H49" s="37">
        <f>Stock!G15/1000</f>
        <v>33.2</v>
      </c>
      <c r="I49" s="37">
        <f>Stock!H15/1000</f>
        <v>33.62</v>
      </c>
      <c r="J49" s="37">
        <f>Stock!I15/1000</f>
        <v>33.94</v>
      </c>
      <c r="K49" s="37">
        <f>Stock!J15/1000</f>
        <v>34.26</v>
      </c>
      <c r="L49" s="37">
        <f>Stock!K15/1000</f>
        <v>34.71</v>
      </c>
      <c r="M49" s="38">
        <f>Stock!L15/1000</f>
        <v>34.89</v>
      </c>
      <c r="N49" s="37">
        <f>Stock!M15/1000</f>
        <v>35.2</v>
      </c>
      <c r="O49" s="37"/>
      <c r="P49" s="39"/>
    </row>
    <row r="50" spans="1:16" ht="12.75">
      <c r="A50" s="30"/>
      <c r="B50" s="41" t="s">
        <v>45</v>
      </c>
      <c r="C50" s="37">
        <f>Popn!B15/1000</f>
        <v>32.21733052850546</v>
      </c>
      <c r="D50" s="37">
        <f>Popn!C15/1000</f>
        <v>32.521823704142264</v>
      </c>
      <c r="E50" s="37">
        <f>Popn!D15/1000</f>
        <v>32.827842834459226</v>
      </c>
      <c r="F50" s="37">
        <f>Popn!E15/1000</f>
        <v>33.10123068399547</v>
      </c>
      <c r="G50" s="37">
        <f>Popn!F15/1000</f>
        <v>33.60152097677069</v>
      </c>
      <c r="H50" s="37">
        <f>Popn!G15/1000</f>
        <v>33.750633534979805</v>
      </c>
      <c r="I50" s="37">
        <f>Popn!H15/1000</f>
        <v>34.03666757167601</v>
      </c>
      <c r="J50" s="37">
        <f>Popn!I15/1000</f>
        <v>34.291686980214934</v>
      </c>
      <c r="K50" s="37">
        <f>Popn!J15/1000</f>
        <v>34.475156187186215</v>
      </c>
      <c r="L50" s="37">
        <f>Popn!K15/1000</f>
        <v>34.74241202892923</v>
      </c>
      <c r="M50" s="38">
        <f>Popn!L15/1000</f>
        <v>35.02182956291694</v>
      </c>
      <c r="N50" s="37">
        <f>Popn!M15/1000</f>
        <v>35.21528395082771</v>
      </c>
      <c r="O50" s="37">
        <f>Popn!N15/1000</f>
        <v>35.45377903330044</v>
      </c>
      <c r="P50" s="39">
        <f>Popn!O15/1000</f>
        <v>35.725766543672954</v>
      </c>
    </row>
    <row r="51" spans="1:16" ht="12.75">
      <c r="A51" s="30"/>
      <c r="B51" s="41" t="s">
        <v>46</v>
      </c>
      <c r="C51" s="37"/>
      <c r="D51" s="37"/>
      <c r="E51" s="37"/>
      <c r="F51" s="37"/>
      <c r="G51" s="37"/>
      <c r="H51" s="37"/>
      <c r="I51" s="37">
        <f>CTax!H15/1000</f>
        <v>33.5308046449621</v>
      </c>
      <c r="J51" s="37">
        <f>CTax!I15/1000</f>
        <v>33.694804644962105</v>
      </c>
      <c r="K51" s="37">
        <f>CTax!J15/1000</f>
        <v>34.3248046449621</v>
      </c>
      <c r="L51" s="37">
        <f>CTax!K15/1000</f>
        <v>34.624804644962104</v>
      </c>
      <c r="M51" s="38">
        <f>CTax!L15/1000</f>
        <v>34.89105464496211</v>
      </c>
      <c r="N51" s="37">
        <f>CTax!M15/1000</f>
        <v>35.041804644962106</v>
      </c>
      <c r="O51" s="37">
        <f>CTax!N15/1000</f>
        <v>35.202554644962106</v>
      </c>
      <c r="P51" s="39">
        <f>CTax!O15/1000</f>
        <v>35.309554644962105</v>
      </c>
    </row>
    <row r="52" spans="1:16" ht="12.75">
      <c r="A52" s="30" t="s">
        <v>37</v>
      </c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40"/>
      <c r="N52" s="26"/>
      <c r="O52" s="26"/>
      <c r="P52" s="41"/>
    </row>
    <row r="53" spans="1:16" ht="12.75">
      <c r="A53" s="30"/>
      <c r="B53" s="41" t="s">
        <v>44</v>
      </c>
      <c r="C53" s="37">
        <f>Stock!B16/1000</f>
        <v>190.8</v>
      </c>
      <c r="D53" s="37">
        <f>Stock!C16/1000</f>
        <v>191.058</v>
      </c>
      <c r="E53" s="37">
        <f>Stock!D16/1000</f>
        <v>191.816</v>
      </c>
      <c r="F53" s="37">
        <f>Stock!E16/1000</f>
        <v>192.974</v>
      </c>
      <c r="G53" s="37">
        <f>Stock!F16/1000</f>
        <v>194.332</v>
      </c>
      <c r="H53" s="37">
        <f>Stock!G16/1000</f>
        <v>195.99</v>
      </c>
      <c r="I53" s="37">
        <f>Stock!H16/1000</f>
        <v>196.748</v>
      </c>
      <c r="J53" s="37">
        <f>Stock!I16/1000</f>
        <v>198.706</v>
      </c>
      <c r="K53" s="37">
        <f>Stock!J16/1000</f>
        <v>202.364</v>
      </c>
      <c r="L53" s="37">
        <f>Stock!K16/1000</f>
        <v>203.412</v>
      </c>
      <c r="M53" s="38">
        <f>Stock!L16/1000</f>
        <v>205.34</v>
      </c>
      <c r="N53" s="37">
        <f>Stock!M16/1000</f>
        <v>207.08</v>
      </c>
      <c r="O53" s="37"/>
      <c r="P53" s="39"/>
    </row>
    <row r="54" spans="1:16" ht="12.75">
      <c r="A54" s="30"/>
      <c r="B54" s="41" t="s">
        <v>45</v>
      </c>
      <c r="C54" s="37">
        <f>Popn!B16/1000</f>
        <v>188.91877968677187</v>
      </c>
      <c r="D54" s="37">
        <f>Popn!C16/1000</f>
        <v>189.93818071128604</v>
      </c>
      <c r="E54" s="37">
        <f>Popn!D16/1000</f>
        <v>191.3546931630081</v>
      </c>
      <c r="F54" s="37">
        <f>Popn!E16/1000</f>
        <v>192.79642044089454</v>
      </c>
      <c r="G54" s="37">
        <f>Popn!F16/1000</f>
        <v>195.3261229665666</v>
      </c>
      <c r="H54" s="37">
        <f>Popn!G16/1000</f>
        <v>197.033222349773</v>
      </c>
      <c r="I54" s="37">
        <f>Popn!H16/1000</f>
        <v>198.63590613055712</v>
      </c>
      <c r="J54" s="37">
        <f>Popn!I16/1000</f>
        <v>200.21434946969416</v>
      </c>
      <c r="K54" s="37">
        <f>Popn!J16/1000</f>
        <v>201.66672502222724</v>
      </c>
      <c r="L54" s="37">
        <f>Popn!K16/1000</f>
        <v>203.30410933318197</v>
      </c>
      <c r="M54" s="38">
        <f>Popn!L16/1000</f>
        <v>204.96377328814646</v>
      </c>
      <c r="N54" s="37">
        <f>Popn!M16/1000</f>
        <v>205.91250076012392</v>
      </c>
      <c r="O54" s="37">
        <f>Popn!N16/1000</f>
        <v>207.33521145037193</v>
      </c>
      <c r="P54" s="39">
        <f>Popn!O16/1000</f>
        <v>209.11531030209602</v>
      </c>
    </row>
    <row r="55" spans="1:16" ht="12.75">
      <c r="A55" s="30"/>
      <c r="B55" s="41" t="s">
        <v>46</v>
      </c>
      <c r="C55" s="37"/>
      <c r="D55" s="37"/>
      <c r="E55" s="37"/>
      <c r="F55" s="37"/>
      <c r="G55" s="37"/>
      <c r="H55" s="37"/>
      <c r="I55" s="37">
        <f>CTax!H16/1000</f>
        <v>196.35204574125143</v>
      </c>
      <c r="J55" s="37">
        <f>CTax!I16/1000</f>
        <v>200.05079574125145</v>
      </c>
      <c r="K55" s="37">
        <f>CTax!J16/1000</f>
        <v>202.27279574125143</v>
      </c>
      <c r="L55" s="37">
        <f>CTax!K16/1000</f>
        <v>203.59454574125144</v>
      </c>
      <c r="M55" s="38">
        <f>CTax!L16/1000</f>
        <v>205.33729574125144</v>
      </c>
      <c r="N55" s="37">
        <f>CTax!M16/1000</f>
        <v>206.77729574125144</v>
      </c>
      <c r="O55" s="37">
        <f>CTax!N16/1000</f>
        <v>207.97229574125143</v>
      </c>
      <c r="P55" s="39">
        <f>CTax!O16/1000</f>
        <v>209.49129574125143</v>
      </c>
    </row>
    <row r="56" spans="1:16" ht="12.75">
      <c r="A56" s="30" t="s">
        <v>15</v>
      </c>
      <c r="B56" s="4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0"/>
      <c r="N56" s="26"/>
      <c r="O56" s="26"/>
      <c r="P56" s="41"/>
    </row>
    <row r="57" spans="1:16" ht="12.75">
      <c r="A57" s="30"/>
      <c r="B57" s="41" t="s">
        <v>44</v>
      </c>
      <c r="C57" s="37">
        <f>Stock!B17/1000</f>
        <v>11</v>
      </c>
      <c r="D57" s="37">
        <f>Stock!C17/1000</f>
        <v>11.057</v>
      </c>
      <c r="E57" s="37">
        <f>Stock!D17/1000</f>
        <v>11.114</v>
      </c>
      <c r="F57" s="37">
        <f>Stock!E17/1000</f>
        <v>11.171</v>
      </c>
      <c r="G57" s="37">
        <f>Stock!F17/1000</f>
        <v>11.228</v>
      </c>
      <c r="H57" s="37">
        <f>Stock!G17/1000</f>
        <v>11.385</v>
      </c>
      <c r="I57" s="37">
        <f>Stock!H17/1000</f>
        <v>11.342</v>
      </c>
      <c r="J57" s="37">
        <f>Stock!I17/1000</f>
        <v>11.399</v>
      </c>
      <c r="K57" s="37">
        <f>Stock!J17/1000</f>
        <v>11.256</v>
      </c>
      <c r="L57" s="37">
        <f>Stock!K17/1000</f>
        <v>11.283</v>
      </c>
      <c r="M57" s="38">
        <f>Stock!L17/1000</f>
        <v>11.27</v>
      </c>
      <c r="N57" s="37">
        <f>Stock!M17/1000</f>
        <v>11.32</v>
      </c>
      <c r="O57" s="37"/>
      <c r="P57" s="39"/>
    </row>
    <row r="58" spans="1:16" ht="12.75">
      <c r="A58" s="30"/>
      <c r="B58" s="41" t="s">
        <v>45</v>
      </c>
      <c r="C58" s="37">
        <f>Popn!B17/1000</f>
        <v>10.980887818673141</v>
      </c>
      <c r="D58" s="37">
        <f>Popn!C17/1000</f>
        <v>11.03380692733687</v>
      </c>
      <c r="E58" s="37">
        <f>Popn!D17/1000</f>
        <v>11.137103104279849</v>
      </c>
      <c r="F58" s="37">
        <f>Popn!E17/1000</f>
        <v>11.20929441156948</v>
      </c>
      <c r="G58" s="37">
        <f>Popn!F17/1000</f>
        <v>11.229510137041338</v>
      </c>
      <c r="H58" s="37">
        <f>Popn!G17/1000</f>
        <v>11.270335471313784</v>
      </c>
      <c r="I58" s="37">
        <f>Popn!H17/1000</f>
        <v>11.198932370294596</v>
      </c>
      <c r="J58" s="37">
        <f>Popn!I17/1000</f>
        <v>11.2257834761591</v>
      </c>
      <c r="K58" s="37">
        <f>Popn!J17/1000</f>
        <v>11.239763517842006</v>
      </c>
      <c r="L58" s="37">
        <f>Popn!K17/1000</f>
        <v>11.222664150064338</v>
      </c>
      <c r="M58" s="38">
        <f>Popn!L17/1000</f>
        <v>11.282184609226716</v>
      </c>
      <c r="N58" s="37">
        <f>Popn!M17/1000</f>
        <v>11.307961139370393</v>
      </c>
      <c r="O58" s="37">
        <f>Popn!N17/1000</f>
        <v>11.31029804473242</v>
      </c>
      <c r="P58" s="39">
        <f>Popn!O17/1000</f>
        <v>11.335412361604954</v>
      </c>
    </row>
    <row r="59" spans="1:16" ht="12.75">
      <c r="A59" s="30"/>
      <c r="B59" s="41" t="s">
        <v>46</v>
      </c>
      <c r="C59" s="37"/>
      <c r="D59" s="37"/>
      <c r="E59" s="37"/>
      <c r="F59" s="37"/>
      <c r="G59" s="37"/>
      <c r="H59" s="37"/>
      <c r="I59" s="37">
        <f>CTax!H17/1000</f>
        <v>11.286466656562595</v>
      </c>
      <c r="J59" s="37">
        <f>CTax!I17/1000</f>
        <v>11.302216656562596</v>
      </c>
      <c r="K59" s="37">
        <f>CTax!J17/1000</f>
        <v>11.262966656562595</v>
      </c>
      <c r="L59" s="37">
        <f>CTax!K17/1000</f>
        <v>11.232716656562596</v>
      </c>
      <c r="M59" s="38">
        <f>CTax!L17/1000</f>
        <v>11.272216656562595</v>
      </c>
      <c r="N59" s="37">
        <f>CTax!M17/1000</f>
        <v>11.220466656562596</v>
      </c>
      <c r="O59" s="37">
        <f>CTax!N17/1000</f>
        <v>11.288216656562597</v>
      </c>
      <c r="P59" s="39">
        <f>CTax!O17/1000</f>
        <v>11.369966656562596</v>
      </c>
    </row>
    <row r="60" spans="1:16" ht="12.75">
      <c r="A60" s="30" t="s">
        <v>16</v>
      </c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0"/>
      <c r="N60" s="26"/>
      <c r="O60" s="26"/>
      <c r="P60" s="41"/>
    </row>
    <row r="61" spans="1:16" ht="12.75">
      <c r="A61" s="30"/>
      <c r="B61" s="41" t="s">
        <v>44</v>
      </c>
      <c r="C61" s="37">
        <f>Stock!B18/1000</f>
        <v>56.9</v>
      </c>
      <c r="D61" s="37">
        <f>Stock!C18/1000</f>
        <v>57.445</v>
      </c>
      <c r="E61" s="37">
        <f>Stock!D18/1000</f>
        <v>58.09</v>
      </c>
      <c r="F61" s="37">
        <f>Stock!E18/1000</f>
        <v>58.435</v>
      </c>
      <c r="G61" s="37">
        <f>Stock!F18/1000</f>
        <v>58.88</v>
      </c>
      <c r="H61" s="37">
        <f>Stock!G18/1000</f>
        <v>59.325</v>
      </c>
      <c r="I61" s="37">
        <f>Stock!H18/1000</f>
        <v>60.37</v>
      </c>
      <c r="J61" s="37">
        <f>Stock!I18/1000</f>
        <v>61.115</v>
      </c>
      <c r="K61" s="37">
        <f>Stock!J18/1000</f>
        <v>61.66</v>
      </c>
      <c r="L61" s="37">
        <f>Stock!K18/1000</f>
        <v>62.245</v>
      </c>
      <c r="M61" s="38">
        <f>Stock!L18/1000</f>
        <v>62.74</v>
      </c>
      <c r="N61" s="37">
        <f>Stock!M18/1000</f>
        <v>63.57</v>
      </c>
      <c r="O61" s="37"/>
      <c r="P61" s="39"/>
    </row>
    <row r="62" spans="1:16" ht="12.75">
      <c r="A62" s="30"/>
      <c r="B62" s="41" t="s">
        <v>45</v>
      </c>
      <c r="C62" s="37">
        <f>Popn!B18/1000</f>
        <v>56.799446878220095</v>
      </c>
      <c r="D62" s="37">
        <f>Popn!C18/1000</f>
        <v>57.28487030069539</v>
      </c>
      <c r="E62" s="37">
        <f>Popn!D18/1000</f>
        <v>57.663834720667936</v>
      </c>
      <c r="F62" s="37">
        <f>Popn!E18/1000</f>
        <v>58.16249381284302</v>
      </c>
      <c r="G62" s="37">
        <f>Popn!F18/1000</f>
        <v>58.78440754339972</v>
      </c>
      <c r="H62" s="37">
        <f>Popn!G18/1000</f>
        <v>59.48587551490354</v>
      </c>
      <c r="I62" s="37">
        <f>Popn!H18/1000</f>
        <v>60.12079213580443</v>
      </c>
      <c r="J62" s="37">
        <f>Popn!I18/1000</f>
        <v>60.80776618112552</v>
      </c>
      <c r="K62" s="37">
        <f>Popn!J18/1000</f>
        <v>61.52779840670003</v>
      </c>
      <c r="L62" s="37">
        <f>Popn!K18/1000</f>
        <v>61.9656709933924</v>
      </c>
      <c r="M62" s="38">
        <f>Popn!L18/1000</f>
        <v>62.686966698369154</v>
      </c>
      <c r="N62" s="37">
        <f>Popn!M18/1000</f>
        <v>63.25007551379226</v>
      </c>
      <c r="O62" s="37">
        <f>Popn!N18/1000</f>
        <v>63.71877121623276</v>
      </c>
      <c r="P62" s="39">
        <f>Popn!O18/1000</f>
        <v>64.27623665185212</v>
      </c>
    </row>
    <row r="63" spans="1:16" ht="12.75">
      <c r="A63" s="30"/>
      <c r="B63" s="41" t="s">
        <v>46</v>
      </c>
      <c r="C63" s="37"/>
      <c r="D63" s="37"/>
      <c r="E63" s="37"/>
      <c r="F63" s="37"/>
      <c r="G63" s="37"/>
      <c r="H63" s="37"/>
      <c r="I63" s="37">
        <f>CTax!H18/1000</f>
        <v>59.718774561090335</v>
      </c>
      <c r="J63" s="37">
        <f>CTax!I18/1000</f>
        <v>61.07502456109034</v>
      </c>
      <c r="K63" s="37">
        <f>CTax!J18/1000</f>
        <v>61.82527456109034</v>
      </c>
      <c r="L63" s="37">
        <f>CTax!K18/1000</f>
        <v>62.162024561090334</v>
      </c>
      <c r="M63" s="38">
        <f>CTax!L18/1000</f>
        <v>62.73677456109033</v>
      </c>
      <c r="N63" s="37">
        <f>CTax!M18/1000</f>
        <v>63.57052456109034</v>
      </c>
      <c r="O63" s="37">
        <f>CTax!N18/1000</f>
        <v>64.43227456109034</v>
      </c>
      <c r="P63" s="39">
        <f>CTax!O18/1000</f>
        <v>65.42027456109034</v>
      </c>
    </row>
    <row r="64" spans="1:16" ht="12.75">
      <c r="A64" s="30" t="s">
        <v>17</v>
      </c>
      <c r="B64" s="4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0"/>
      <c r="N64" s="26"/>
      <c r="O64" s="26"/>
      <c r="P64" s="41"/>
    </row>
    <row r="65" spans="1:16" ht="12.75">
      <c r="A65" s="30"/>
      <c r="B65" s="41" t="s">
        <v>44</v>
      </c>
      <c r="C65" s="37">
        <f>Stock!B19/1000</f>
        <v>139</v>
      </c>
      <c r="D65" s="37">
        <f>Stock!C19/1000</f>
        <v>139.851</v>
      </c>
      <c r="E65" s="37">
        <f>Stock!D19/1000</f>
        <v>141.102</v>
      </c>
      <c r="F65" s="37">
        <f>Stock!E19/1000</f>
        <v>142.953</v>
      </c>
      <c r="G65" s="37">
        <f>Stock!F19/1000</f>
        <v>144.104</v>
      </c>
      <c r="H65" s="37">
        <f>Stock!G19/1000</f>
        <v>144.855</v>
      </c>
      <c r="I65" s="37">
        <f>Stock!H19/1000</f>
        <v>146.006</v>
      </c>
      <c r="J65" s="37">
        <f>Stock!I19/1000</f>
        <v>146.857</v>
      </c>
      <c r="K65" s="37">
        <f>Stock!J19/1000</f>
        <v>147.808</v>
      </c>
      <c r="L65" s="37">
        <f>Stock!K19/1000</f>
        <v>149.409</v>
      </c>
      <c r="M65" s="38">
        <f>Stock!L19/1000</f>
        <v>150.61</v>
      </c>
      <c r="N65" s="37">
        <f>Stock!M19/1000</f>
        <v>152.08</v>
      </c>
      <c r="O65" s="37"/>
      <c r="P65" s="39"/>
    </row>
    <row r="66" spans="1:16" ht="12.75">
      <c r="A66" s="30"/>
      <c r="B66" s="41" t="s">
        <v>45</v>
      </c>
      <c r="C66" s="37">
        <f>Popn!B19/1000</f>
        <v>138.7101063061332</v>
      </c>
      <c r="D66" s="37">
        <f>Popn!C19/1000</f>
        <v>139.94501529208523</v>
      </c>
      <c r="E66" s="37">
        <f>Popn!D19/1000</f>
        <v>141.3618470938173</v>
      </c>
      <c r="F66" s="37">
        <f>Popn!E19/1000</f>
        <v>142.61059376751876</v>
      </c>
      <c r="G66" s="37">
        <f>Popn!F19/1000</f>
        <v>143.61187748358023</v>
      </c>
      <c r="H66" s="37">
        <f>Popn!G19/1000</f>
        <v>144.04488356448317</v>
      </c>
      <c r="I66" s="37">
        <f>Popn!H19/1000</f>
        <v>145.0522782892195</v>
      </c>
      <c r="J66" s="37">
        <f>Popn!I19/1000</f>
        <v>146.22924223081006</v>
      </c>
      <c r="K66" s="37">
        <f>Popn!J19/1000</f>
        <v>147.3102392762245</v>
      </c>
      <c r="L66" s="37">
        <f>Popn!K19/1000</f>
        <v>148.88644888522248</v>
      </c>
      <c r="M66" s="38">
        <f>Popn!L19/1000</f>
        <v>150.52237307429024</v>
      </c>
      <c r="N66" s="37">
        <f>Popn!M19/1000</f>
        <v>151.88693955001463</v>
      </c>
      <c r="O66" s="37">
        <f>Popn!N19/1000</f>
        <v>152.88874095078873</v>
      </c>
      <c r="P66" s="39">
        <f>Popn!O19/1000</f>
        <v>154.0915834793343</v>
      </c>
    </row>
    <row r="67" spans="1:16" ht="12.75">
      <c r="A67" s="30"/>
      <c r="B67" s="41" t="s">
        <v>46</v>
      </c>
      <c r="C67" s="37"/>
      <c r="D67" s="37"/>
      <c r="E67" s="37"/>
      <c r="F67" s="37"/>
      <c r="G67" s="37"/>
      <c r="H67" s="37"/>
      <c r="I67" s="37">
        <f>CTax!H19/1000</f>
        <v>147.27319706608583</v>
      </c>
      <c r="J67" s="37">
        <f>CTax!I19/1000</f>
        <v>148.58244706608582</v>
      </c>
      <c r="K67" s="37">
        <f>CTax!J19/1000</f>
        <v>148.86594706608582</v>
      </c>
      <c r="L67" s="37">
        <f>CTax!K19/1000</f>
        <v>149.44769706608582</v>
      </c>
      <c r="M67" s="38">
        <f>CTax!L19/1000</f>
        <v>150.60894706608582</v>
      </c>
      <c r="N67" s="37">
        <f>CTax!M19/1000</f>
        <v>151.8424470660858</v>
      </c>
      <c r="O67" s="37">
        <f>CTax!N19/1000</f>
        <v>152.9759470660858</v>
      </c>
      <c r="P67" s="39">
        <f>CTax!O19/1000</f>
        <v>154.15544706608583</v>
      </c>
    </row>
    <row r="68" spans="1:16" ht="12.75">
      <c r="A68" s="30" t="s">
        <v>18</v>
      </c>
      <c r="B68" s="4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0"/>
      <c r="N68" s="26"/>
      <c r="O68" s="26"/>
      <c r="P68" s="41"/>
    </row>
    <row r="69" spans="1:16" ht="12.75">
      <c r="A69" s="30"/>
      <c r="B69" s="41" t="s">
        <v>44</v>
      </c>
      <c r="C69" s="37">
        <f>Stock!B20/1000</f>
        <v>271.8</v>
      </c>
      <c r="D69" s="37">
        <f>Stock!C20/1000</f>
        <v>272.633</v>
      </c>
      <c r="E69" s="37">
        <f>Stock!D20/1000</f>
        <v>274.166</v>
      </c>
      <c r="F69" s="37">
        <f>Stock!E20/1000</f>
        <v>272.599</v>
      </c>
      <c r="G69" s="37">
        <f>Stock!F20/1000</f>
        <v>271.132</v>
      </c>
      <c r="H69" s="37">
        <f>Stock!G20/1000</f>
        <v>269.565</v>
      </c>
      <c r="I69" s="37">
        <f>Stock!H20/1000</f>
        <v>269.998</v>
      </c>
      <c r="J69" s="37">
        <f>Stock!I20/1000</f>
        <v>270.631</v>
      </c>
      <c r="K69" s="37">
        <f>Stock!J20/1000</f>
        <v>270.164</v>
      </c>
      <c r="L69" s="37">
        <f>Stock!K20/1000</f>
        <v>269.917</v>
      </c>
      <c r="M69" s="38">
        <f>Stock!L20/1000</f>
        <v>272.07</v>
      </c>
      <c r="N69" s="37">
        <f>Stock!M20/1000</f>
        <v>274.73</v>
      </c>
      <c r="O69" s="37"/>
      <c r="P69" s="39"/>
    </row>
    <row r="70" spans="1:16" ht="12.75">
      <c r="A70" s="30"/>
      <c r="B70" s="41" t="s">
        <v>45</v>
      </c>
      <c r="C70" s="37">
        <f>Popn!B20/1000</f>
        <v>272.34333566584354</v>
      </c>
      <c r="D70" s="37">
        <f>Popn!C20/1000</f>
        <v>271.4917939333962</v>
      </c>
      <c r="E70" s="37">
        <f>Popn!D20/1000</f>
        <v>271.25868345539686</v>
      </c>
      <c r="F70" s="37">
        <f>Popn!E20/1000</f>
        <v>271.41894065751774</v>
      </c>
      <c r="G70" s="37">
        <f>Popn!F20/1000</f>
        <v>270.5904967705849</v>
      </c>
      <c r="H70" s="37">
        <f>Popn!G20/1000</f>
        <v>270.7302115547168</v>
      </c>
      <c r="I70" s="37">
        <f>Popn!H20/1000</f>
        <v>269.53591535185984</v>
      </c>
      <c r="J70" s="37">
        <f>Popn!I20/1000</f>
        <v>269.8365574379178</v>
      </c>
      <c r="K70" s="37">
        <f>Popn!J20/1000</f>
        <v>269.6704411014683</v>
      </c>
      <c r="L70" s="37">
        <f>Popn!K20/1000</f>
        <v>269.0278118058997</v>
      </c>
      <c r="M70" s="38">
        <f>Popn!L20/1000</f>
        <v>271.9538917529555</v>
      </c>
      <c r="N70" s="37">
        <f>Popn!M20/1000</f>
        <v>273.39342437765913</v>
      </c>
      <c r="O70" s="37">
        <f>Popn!N20/1000</f>
        <v>274.39308006932265</v>
      </c>
      <c r="P70" s="39">
        <f>Popn!O20/1000</f>
        <v>274.8687343815696</v>
      </c>
    </row>
    <row r="71" spans="1:16" ht="12.75">
      <c r="A71" s="30"/>
      <c r="B71" s="41" t="s">
        <v>46</v>
      </c>
      <c r="C71" s="37"/>
      <c r="D71" s="37"/>
      <c r="E71" s="37"/>
      <c r="F71" s="37"/>
      <c r="G71" s="37"/>
      <c r="H71" s="37"/>
      <c r="I71" s="37">
        <f>CTax!H20/1000</f>
        <v>267.2147964621085</v>
      </c>
      <c r="J71" s="37">
        <f>CTax!I20/1000</f>
        <v>266.9650464621085</v>
      </c>
      <c r="K71" s="37">
        <f>CTax!J20/1000</f>
        <v>272.4750464621085</v>
      </c>
      <c r="L71" s="37">
        <f>CTax!K20/1000</f>
        <v>272.4060464621085</v>
      </c>
      <c r="M71" s="38">
        <f>CTax!L20/1000</f>
        <v>272.0700464621085</v>
      </c>
      <c r="N71" s="37">
        <f>CTax!M20/1000</f>
        <v>271.85529646210847</v>
      </c>
      <c r="O71" s="37">
        <f>CTax!N20/1000</f>
        <v>271.4997964621085</v>
      </c>
      <c r="P71" s="39">
        <f>CTax!O20/1000</f>
        <v>273.2727964621085</v>
      </c>
    </row>
    <row r="72" spans="1:16" ht="12.75">
      <c r="A72" s="42"/>
      <c r="B72" s="4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27"/>
      <c r="O72" s="27"/>
      <c r="P72" s="47"/>
    </row>
    <row r="73" spans="1:16" ht="12.75">
      <c r="A73" s="52" t="s">
        <v>1</v>
      </c>
      <c r="B73" s="53"/>
      <c r="C73" s="49">
        <v>1991</v>
      </c>
      <c r="D73" s="49">
        <v>1992</v>
      </c>
      <c r="E73" s="49">
        <v>1993</v>
      </c>
      <c r="F73" s="49">
        <v>1994</v>
      </c>
      <c r="G73" s="49">
        <v>1995</v>
      </c>
      <c r="H73" s="49">
        <v>1996</v>
      </c>
      <c r="I73" s="49">
        <v>1997</v>
      </c>
      <c r="J73" s="49">
        <v>1998</v>
      </c>
      <c r="K73" s="49">
        <v>1999</v>
      </c>
      <c r="L73" s="49">
        <v>2000</v>
      </c>
      <c r="M73" s="49">
        <v>2001</v>
      </c>
      <c r="N73" s="49">
        <v>2002</v>
      </c>
      <c r="O73" s="49">
        <v>2003</v>
      </c>
      <c r="P73" s="48">
        <v>2004</v>
      </c>
    </row>
    <row r="74" spans="1:16" ht="12.75">
      <c r="A74" s="30" t="s">
        <v>19</v>
      </c>
      <c r="B74" s="4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0"/>
      <c r="N74" s="26"/>
      <c r="O74" s="26"/>
      <c r="P74" s="41"/>
    </row>
    <row r="75" spans="1:16" ht="12.75">
      <c r="A75" s="30"/>
      <c r="B75" s="41" t="s">
        <v>44</v>
      </c>
      <c r="C75" s="37">
        <f>Stock!B21/1000</f>
        <v>80.2</v>
      </c>
      <c r="D75" s="37">
        <f>Stock!C21/1000</f>
        <v>81.201</v>
      </c>
      <c r="E75" s="37">
        <f>Stock!D21/1000</f>
        <v>82.202</v>
      </c>
      <c r="F75" s="37">
        <f>Stock!E21/1000</f>
        <v>83.403</v>
      </c>
      <c r="G75" s="37">
        <f>Stock!F21/1000</f>
        <v>84.804</v>
      </c>
      <c r="H75" s="37">
        <f>Stock!G21/1000</f>
        <v>85.805</v>
      </c>
      <c r="I75" s="37">
        <f>Stock!H21/1000</f>
        <v>86.906</v>
      </c>
      <c r="J75" s="37">
        <f>Stock!I21/1000</f>
        <v>87.907</v>
      </c>
      <c r="K75" s="37">
        <f>Stock!J21/1000</f>
        <v>88.108</v>
      </c>
      <c r="L75" s="37">
        <f>Stock!K21/1000</f>
        <v>88.769</v>
      </c>
      <c r="M75" s="38">
        <f>Stock!L21/1000</f>
        <v>89.74</v>
      </c>
      <c r="N75" s="37">
        <f>Stock!M21/1000</f>
        <v>90.51</v>
      </c>
      <c r="O75" s="37"/>
      <c r="P75" s="39"/>
    </row>
    <row r="76" spans="1:16" ht="12.75">
      <c r="A76" s="30"/>
      <c r="B76" s="41" t="s">
        <v>45</v>
      </c>
      <c r="C76" s="37">
        <f>Popn!B21/1000</f>
        <v>79.73314974016814</v>
      </c>
      <c r="D76" s="37">
        <f>Popn!C21/1000</f>
        <v>81.16158307120448</v>
      </c>
      <c r="E76" s="37">
        <f>Popn!D21/1000</f>
        <v>82.31502073355398</v>
      </c>
      <c r="F76" s="37">
        <f>Popn!E21/1000</f>
        <v>83.33542988711656</v>
      </c>
      <c r="G76" s="37">
        <f>Popn!F21/1000</f>
        <v>84.45724303999621</v>
      </c>
      <c r="H76" s="37">
        <f>Popn!G21/1000</f>
        <v>85.39309015236496</v>
      </c>
      <c r="I76" s="37">
        <f>Popn!H21/1000</f>
        <v>86.34414952646277</v>
      </c>
      <c r="J76" s="37">
        <f>Popn!I21/1000</f>
        <v>87.22020044415349</v>
      </c>
      <c r="K76" s="37">
        <f>Popn!J21/1000</f>
        <v>88.10286801193708</v>
      </c>
      <c r="L76" s="37">
        <f>Popn!K21/1000</f>
        <v>88.91445982801051</v>
      </c>
      <c r="M76" s="38">
        <f>Popn!L21/1000</f>
        <v>89.63241242842909</v>
      </c>
      <c r="N76" s="37">
        <f>Popn!M21/1000</f>
        <v>90.20979165654605</v>
      </c>
      <c r="O76" s="37">
        <f>Popn!N21/1000</f>
        <v>90.71359719810685</v>
      </c>
      <c r="P76" s="39">
        <f>Popn!O21/1000</f>
        <v>91.28430386521947</v>
      </c>
    </row>
    <row r="77" spans="1:16" ht="12.75">
      <c r="A77" s="30"/>
      <c r="B77" s="41" t="s">
        <v>46</v>
      </c>
      <c r="C77" s="37"/>
      <c r="D77" s="37"/>
      <c r="E77" s="37"/>
      <c r="F77" s="37"/>
      <c r="G77" s="37"/>
      <c r="H77" s="37"/>
      <c r="I77" s="37">
        <f>CTax!H21/1000</f>
        <v>86.06803251184076</v>
      </c>
      <c r="J77" s="37">
        <f>CTax!I21/1000</f>
        <v>87.20953251184075</v>
      </c>
      <c r="K77" s="37">
        <f>CTax!J21/1000</f>
        <v>88.31453251184075</v>
      </c>
      <c r="L77" s="37">
        <f>CTax!K21/1000</f>
        <v>89.01578251184075</v>
      </c>
      <c r="M77" s="38">
        <f>CTax!L21/1000</f>
        <v>89.74103251184073</v>
      </c>
      <c r="N77" s="37">
        <f>CTax!M21/1000</f>
        <v>90.76078251184074</v>
      </c>
      <c r="O77" s="37">
        <f>CTax!N21/1000</f>
        <v>91.98353251184075</v>
      </c>
      <c r="P77" s="39">
        <f>CTax!O21/1000</f>
        <v>93.28778251184075</v>
      </c>
    </row>
    <row r="78" spans="1:16" ht="12.75">
      <c r="A78" s="30" t="s">
        <v>20</v>
      </c>
      <c r="B78" s="4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/>
      <c r="N78" s="26"/>
      <c r="O78" s="26"/>
      <c r="P78" s="41"/>
    </row>
    <row r="79" spans="1:16" ht="12.75">
      <c r="A79" s="30"/>
      <c r="B79" s="41" t="s">
        <v>44</v>
      </c>
      <c r="C79" s="37">
        <f>Stock!B22/1000</f>
        <v>36.6</v>
      </c>
      <c r="D79" s="37">
        <f>Stock!C22/1000</f>
        <v>36.584</v>
      </c>
      <c r="E79" s="37">
        <f>Stock!D22/1000</f>
        <v>36.668</v>
      </c>
      <c r="F79" s="37">
        <f>Stock!E22/1000</f>
        <v>36.552</v>
      </c>
      <c r="G79" s="37">
        <f>Stock!F22/1000</f>
        <v>36.536</v>
      </c>
      <c r="H79" s="37">
        <f>Stock!G22/1000</f>
        <v>37.42</v>
      </c>
      <c r="I79" s="37">
        <f>Stock!H22/1000</f>
        <v>37.304</v>
      </c>
      <c r="J79" s="37">
        <f>Stock!I22/1000</f>
        <v>36.888</v>
      </c>
      <c r="K79" s="37">
        <f>Stock!J22/1000</f>
        <v>36.872</v>
      </c>
      <c r="L79" s="37">
        <f>Stock!K22/1000</f>
        <v>36.656</v>
      </c>
      <c r="M79" s="38">
        <f>Stock!L22/1000</f>
        <v>36.8</v>
      </c>
      <c r="N79" s="37">
        <f>Stock!M22/1000</f>
        <v>37.46</v>
      </c>
      <c r="O79" s="37"/>
      <c r="P79" s="39"/>
    </row>
    <row r="80" spans="1:16" ht="12.75">
      <c r="A80" s="30"/>
      <c r="B80" s="41" t="s">
        <v>45</v>
      </c>
      <c r="C80" s="37">
        <f>Popn!B22/1000</f>
        <v>36.41924731381158</v>
      </c>
      <c r="D80" s="37">
        <f>Popn!C22/1000</f>
        <v>36.55215358879852</v>
      </c>
      <c r="E80" s="37">
        <f>Popn!D22/1000</f>
        <v>36.51286108864777</v>
      </c>
      <c r="F80" s="37">
        <f>Popn!E22/1000</f>
        <v>36.544011760466645</v>
      </c>
      <c r="G80" s="37">
        <f>Popn!F22/1000</f>
        <v>36.58901087757261</v>
      </c>
      <c r="H80" s="37">
        <f>Popn!G22/1000</f>
        <v>36.34494071264612</v>
      </c>
      <c r="I80" s="37">
        <f>Popn!H22/1000</f>
        <v>36.43068960522649</v>
      </c>
      <c r="J80" s="37">
        <f>Popn!I22/1000</f>
        <v>36.51519775220176</v>
      </c>
      <c r="K80" s="37">
        <f>Popn!J22/1000</f>
        <v>36.56797743077696</v>
      </c>
      <c r="L80" s="37">
        <f>Popn!K22/1000</f>
        <v>36.602883509851814</v>
      </c>
      <c r="M80" s="38">
        <f>Popn!L22/1000</f>
        <v>36.69646116226845</v>
      </c>
      <c r="N80" s="37">
        <f>Popn!M22/1000</f>
        <v>36.702243605322025</v>
      </c>
      <c r="O80" s="37">
        <f>Popn!N22/1000</f>
        <v>36.620248089937874</v>
      </c>
      <c r="P80" s="39">
        <f>Popn!O22/1000</f>
        <v>36.59346567210064</v>
      </c>
    </row>
    <row r="81" spans="1:16" ht="12.75">
      <c r="A81" s="30"/>
      <c r="B81" s="41" t="s">
        <v>46</v>
      </c>
      <c r="C81" s="37"/>
      <c r="D81" s="37"/>
      <c r="E81" s="37"/>
      <c r="F81" s="37"/>
      <c r="G81" s="37"/>
      <c r="H81" s="37"/>
      <c r="I81" s="37">
        <f>CTax!H22/1000</f>
        <v>37.173297603401615</v>
      </c>
      <c r="J81" s="37">
        <f>CTax!I22/1000</f>
        <v>37.12654760340162</v>
      </c>
      <c r="K81" s="37">
        <f>CTax!J22/1000</f>
        <v>36.893547603401615</v>
      </c>
      <c r="L81" s="37">
        <f>CTax!K22/1000</f>
        <v>36.61054760340162</v>
      </c>
      <c r="M81" s="38">
        <f>CTax!L22/1000</f>
        <v>36.80379760340163</v>
      </c>
      <c r="N81" s="37">
        <f>CTax!M22/1000</f>
        <v>36.70504760340162</v>
      </c>
      <c r="O81" s="37">
        <f>CTax!N22/1000</f>
        <v>36.679297603401615</v>
      </c>
      <c r="P81" s="39">
        <f>CTax!O22/1000</f>
        <v>36.80779760340162</v>
      </c>
    </row>
    <row r="82" spans="1:16" ht="12.75">
      <c r="A82" s="30" t="s">
        <v>21</v>
      </c>
      <c r="B82" s="4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/>
      <c r="N82" s="26"/>
      <c r="O82" s="26"/>
      <c r="P82" s="41"/>
    </row>
    <row r="83" spans="1:16" ht="12.75">
      <c r="A83" s="30"/>
      <c r="B83" s="41" t="s">
        <v>44</v>
      </c>
      <c r="C83" s="37">
        <f>Stock!B23/1000</f>
        <v>29.8</v>
      </c>
      <c r="D83" s="37">
        <f>Stock!C23/1000</f>
        <v>29.967</v>
      </c>
      <c r="E83" s="37">
        <f>Stock!D23/1000</f>
        <v>30.434</v>
      </c>
      <c r="F83" s="37">
        <f>Stock!E23/1000</f>
        <v>30.701</v>
      </c>
      <c r="G83" s="37">
        <f>Stock!F23/1000</f>
        <v>30.968</v>
      </c>
      <c r="H83" s="37">
        <f>Stock!G23/1000</f>
        <v>31.135</v>
      </c>
      <c r="I83" s="37">
        <f>Stock!H23/1000</f>
        <v>31.602</v>
      </c>
      <c r="J83" s="37">
        <f>Stock!I23/1000</f>
        <v>31.869</v>
      </c>
      <c r="K83" s="37">
        <f>Stock!J23/1000</f>
        <v>32.336</v>
      </c>
      <c r="L83" s="37">
        <f>Stock!K23/1000</f>
        <v>32.703</v>
      </c>
      <c r="M83" s="38">
        <f>Stock!L23/1000</f>
        <v>32.97</v>
      </c>
      <c r="N83" s="37">
        <f>Stock!M23/1000</f>
        <v>33.12</v>
      </c>
      <c r="O83" s="37"/>
      <c r="P83" s="39"/>
    </row>
    <row r="84" spans="1:16" ht="12.75">
      <c r="A84" s="30"/>
      <c r="B84" s="41" t="s">
        <v>45</v>
      </c>
      <c r="C84" s="37">
        <f>Popn!B23/1000</f>
        <v>29.992241912329067</v>
      </c>
      <c r="D84" s="37">
        <f>Popn!C23/1000</f>
        <v>30.086384511253026</v>
      </c>
      <c r="E84" s="37">
        <f>Popn!D23/1000</f>
        <v>30.402505327131284</v>
      </c>
      <c r="F84" s="37">
        <f>Popn!E23/1000</f>
        <v>30.65699067474342</v>
      </c>
      <c r="G84" s="37">
        <f>Popn!F23/1000</f>
        <v>30.93745538807347</v>
      </c>
      <c r="H84" s="37">
        <f>Popn!G23/1000</f>
        <v>31.26792200698377</v>
      </c>
      <c r="I84" s="37">
        <f>Popn!H23/1000</f>
        <v>31.715845523090096</v>
      </c>
      <c r="J84" s="37">
        <f>Popn!I23/1000</f>
        <v>32.11595951384678</v>
      </c>
      <c r="K84" s="37">
        <f>Popn!J23/1000</f>
        <v>32.47771605212371</v>
      </c>
      <c r="L84" s="37">
        <f>Popn!K23/1000</f>
        <v>32.76375798179589</v>
      </c>
      <c r="M84" s="38">
        <f>Popn!L23/1000</f>
        <v>32.9370405096713</v>
      </c>
      <c r="N84" s="37">
        <f>Popn!M23/1000</f>
        <v>32.96849925095156</v>
      </c>
      <c r="O84" s="37">
        <f>Popn!N23/1000</f>
        <v>33.111962825877</v>
      </c>
      <c r="P84" s="39">
        <f>Popn!O23/1000</f>
        <v>33.38587220260302</v>
      </c>
    </row>
    <row r="85" spans="1:16" ht="12.75">
      <c r="A85" s="30"/>
      <c r="B85" s="41" t="s">
        <v>46</v>
      </c>
      <c r="C85" s="37"/>
      <c r="D85" s="37"/>
      <c r="E85" s="37"/>
      <c r="F85" s="37"/>
      <c r="G85" s="37"/>
      <c r="H85" s="37"/>
      <c r="I85" s="37">
        <f>CTax!H23/1000</f>
        <v>31.664669808783984</v>
      </c>
      <c r="J85" s="37">
        <f>CTax!I23/1000</f>
        <v>31.988419808783984</v>
      </c>
      <c r="K85" s="37">
        <f>CTax!J23/1000</f>
        <v>32.29216980878398</v>
      </c>
      <c r="L85" s="37">
        <f>CTax!K23/1000</f>
        <v>32.721419808783985</v>
      </c>
      <c r="M85" s="38">
        <f>CTax!L23/1000</f>
        <v>32.97391980878398</v>
      </c>
      <c r="N85" s="37">
        <f>CTax!M23/1000</f>
        <v>33.07241980878398</v>
      </c>
      <c r="O85" s="37">
        <f>CTax!N23/1000</f>
        <v>33.180419808783974</v>
      </c>
      <c r="P85" s="39">
        <f>CTax!O23/1000</f>
        <v>33.319169808783975</v>
      </c>
    </row>
    <row r="86" spans="1:16" ht="12.75">
      <c r="A86" s="30" t="s">
        <v>22</v>
      </c>
      <c r="B86" s="4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0"/>
      <c r="N86" s="26"/>
      <c r="O86" s="26"/>
      <c r="P86" s="41"/>
    </row>
    <row r="87" spans="1:16" ht="12.75">
      <c r="A87" s="30"/>
      <c r="B87" s="41" t="s">
        <v>44</v>
      </c>
      <c r="C87" s="37">
        <f>Stock!B24/1000</f>
        <v>32.8</v>
      </c>
      <c r="D87" s="37">
        <f>Stock!C24/1000</f>
        <v>33.047</v>
      </c>
      <c r="E87" s="37">
        <f>Stock!D24/1000</f>
        <v>33.294</v>
      </c>
      <c r="F87" s="37">
        <f>Stock!E24/1000</f>
        <v>33.841</v>
      </c>
      <c r="G87" s="37">
        <f>Stock!F24/1000</f>
        <v>33.988</v>
      </c>
      <c r="H87" s="37">
        <f>Stock!G24/1000</f>
        <v>34.635</v>
      </c>
      <c r="I87" s="37">
        <f>Stock!H24/1000</f>
        <v>34.982</v>
      </c>
      <c r="J87" s="37">
        <f>Stock!I24/1000</f>
        <v>35.129</v>
      </c>
      <c r="K87" s="37">
        <f>Stock!J24/1000</f>
        <v>35.376</v>
      </c>
      <c r="L87" s="37">
        <f>Stock!K24/1000</f>
        <v>35.653</v>
      </c>
      <c r="M87" s="38">
        <f>Stock!L24/1000</f>
        <v>35.85</v>
      </c>
      <c r="N87" s="37">
        <f>Stock!M24/1000</f>
        <v>36.23</v>
      </c>
      <c r="O87" s="37"/>
      <c r="P87" s="39"/>
    </row>
    <row r="88" spans="1:16" ht="12.75">
      <c r="A88" s="30"/>
      <c r="B88" s="41" t="s">
        <v>45</v>
      </c>
      <c r="C88" s="37">
        <f>Popn!B24/1000</f>
        <v>32.670303927209694</v>
      </c>
      <c r="D88" s="37">
        <f>Popn!C24/1000</f>
        <v>33.26878766369028</v>
      </c>
      <c r="E88" s="37">
        <f>Popn!D24/1000</f>
        <v>33.76569462157643</v>
      </c>
      <c r="F88" s="37">
        <f>Popn!E24/1000</f>
        <v>34.33942095325308</v>
      </c>
      <c r="G88" s="37">
        <f>Popn!F24/1000</f>
        <v>34.55342380302371</v>
      </c>
      <c r="H88" s="37">
        <f>Popn!G24/1000</f>
        <v>34.63182567825882</v>
      </c>
      <c r="I88" s="37">
        <f>Popn!H24/1000</f>
        <v>34.81013796735239</v>
      </c>
      <c r="J88" s="37">
        <f>Popn!I24/1000</f>
        <v>34.97501272219698</v>
      </c>
      <c r="K88" s="37">
        <f>Popn!J24/1000</f>
        <v>35.23203140451218</v>
      </c>
      <c r="L88" s="37">
        <f>Popn!K24/1000</f>
        <v>35.444503673252015</v>
      </c>
      <c r="M88" s="38">
        <f>Popn!L24/1000</f>
        <v>35.86801728429541</v>
      </c>
      <c r="N88" s="37">
        <f>Popn!M24/1000</f>
        <v>36.000400356417146</v>
      </c>
      <c r="O88" s="37">
        <f>Popn!N24/1000</f>
        <v>35.9539704805006</v>
      </c>
      <c r="P88" s="39">
        <f>Popn!O24/1000</f>
        <v>35.95965518256525</v>
      </c>
    </row>
    <row r="89" spans="1:16" ht="12.75">
      <c r="A89" s="30"/>
      <c r="B89" s="41" t="s">
        <v>46</v>
      </c>
      <c r="C89" s="37"/>
      <c r="D89" s="37"/>
      <c r="E89" s="37"/>
      <c r="F89" s="37"/>
      <c r="G89" s="37"/>
      <c r="H89" s="37"/>
      <c r="I89" s="37">
        <f>CTax!H24/1000</f>
        <v>34.67672770394788</v>
      </c>
      <c r="J89" s="37">
        <f>CTax!I24/1000</f>
        <v>35.04347770394788</v>
      </c>
      <c r="K89" s="37">
        <f>CTax!J24/1000</f>
        <v>35.29622770394788</v>
      </c>
      <c r="L89" s="37">
        <f>CTax!K24/1000</f>
        <v>35.58097770394788</v>
      </c>
      <c r="M89" s="38">
        <f>CTax!L24/1000</f>
        <v>35.84697770394788</v>
      </c>
      <c r="N89" s="37">
        <f>CTax!M24/1000</f>
        <v>36.19972770394788</v>
      </c>
      <c r="O89" s="37">
        <f>CTax!N24/1000</f>
        <v>36.48872770394788</v>
      </c>
      <c r="P89" s="39">
        <f>CTax!O24/1000</f>
        <v>36.94272770394788</v>
      </c>
    </row>
    <row r="90" spans="1:16" ht="12.75">
      <c r="A90" s="30" t="s">
        <v>23</v>
      </c>
      <c r="B90" s="4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0"/>
      <c r="N90" s="26"/>
      <c r="O90" s="26"/>
      <c r="P90" s="41"/>
    </row>
    <row r="91" spans="1:16" ht="12.75">
      <c r="A91" s="30"/>
      <c r="B91" s="41" t="s">
        <v>44</v>
      </c>
      <c r="C91" s="37">
        <f>Stock!B25/1000</f>
        <v>55.1</v>
      </c>
      <c r="D91" s="37">
        <f>Stock!C25/1000</f>
        <v>55.422</v>
      </c>
      <c r="E91" s="37">
        <f>Stock!D25/1000</f>
        <v>55.944</v>
      </c>
      <c r="F91" s="37">
        <f>Stock!E25/1000</f>
        <v>56.466</v>
      </c>
      <c r="G91" s="37">
        <f>Stock!F25/1000</f>
        <v>56.788</v>
      </c>
      <c r="H91" s="37">
        <f>Stock!G25/1000</f>
        <v>57.31</v>
      </c>
      <c r="I91" s="37">
        <f>Stock!H25/1000</f>
        <v>57.632</v>
      </c>
      <c r="J91" s="37">
        <f>Stock!I25/1000</f>
        <v>57.954</v>
      </c>
      <c r="K91" s="37">
        <f>Stock!J25/1000</f>
        <v>58.276</v>
      </c>
      <c r="L91" s="37">
        <f>Stock!K25/1000</f>
        <v>58.628</v>
      </c>
      <c r="M91" s="38">
        <f>Stock!L25/1000</f>
        <v>58.8</v>
      </c>
      <c r="N91" s="37">
        <f>Stock!M25/1000</f>
        <v>59.43</v>
      </c>
      <c r="O91" s="37"/>
      <c r="P91" s="39"/>
    </row>
    <row r="92" spans="1:16" ht="12.75">
      <c r="A92" s="30"/>
      <c r="B92" s="41" t="s">
        <v>45</v>
      </c>
      <c r="C92" s="37">
        <f>Popn!B25/1000</f>
        <v>54.46068498677635</v>
      </c>
      <c r="D92" s="37">
        <f>Popn!C25/1000</f>
        <v>54.90782948946527</v>
      </c>
      <c r="E92" s="37">
        <f>Popn!D25/1000</f>
        <v>55.37080906835867</v>
      </c>
      <c r="F92" s="37">
        <f>Popn!E25/1000</f>
        <v>55.75494908532734</v>
      </c>
      <c r="G92" s="37">
        <f>Popn!F25/1000</f>
        <v>56.4065394709821</v>
      </c>
      <c r="H92" s="37">
        <f>Popn!G25/1000</f>
        <v>56.89028597028038</v>
      </c>
      <c r="I92" s="37">
        <f>Popn!H25/1000</f>
        <v>57.416659092571074</v>
      </c>
      <c r="J92" s="37">
        <f>Popn!I25/1000</f>
        <v>57.8696655558597</v>
      </c>
      <c r="K92" s="37">
        <f>Popn!J25/1000</f>
        <v>58.25242613384611</v>
      </c>
      <c r="L92" s="37">
        <f>Popn!K25/1000</f>
        <v>58.41029152918324</v>
      </c>
      <c r="M92" s="38">
        <f>Popn!L25/1000</f>
        <v>58.77792100714535</v>
      </c>
      <c r="N92" s="37">
        <f>Popn!M25/1000</f>
        <v>59.14013127053135</v>
      </c>
      <c r="O92" s="37">
        <f>Popn!N25/1000</f>
        <v>59.29926126529559</v>
      </c>
      <c r="P92" s="39">
        <f>Popn!O25/1000</f>
        <v>59.56143528631353</v>
      </c>
    </row>
    <row r="93" spans="1:16" ht="12.75">
      <c r="A93" s="30"/>
      <c r="B93" s="41" t="s">
        <v>46</v>
      </c>
      <c r="C93" s="37"/>
      <c r="D93" s="37"/>
      <c r="E93" s="37"/>
      <c r="F93" s="37"/>
      <c r="G93" s="37"/>
      <c r="H93" s="37"/>
      <c r="I93" s="37">
        <f>CTax!H25/1000</f>
        <v>57.65489025917719</v>
      </c>
      <c r="J93" s="37">
        <f>CTax!I25/1000</f>
        <v>57.98264025917719</v>
      </c>
      <c r="K93" s="37">
        <f>CTax!J25/1000</f>
        <v>58.28664025917719</v>
      </c>
      <c r="L93" s="37">
        <f>CTax!K25/1000</f>
        <v>58.48889025917719</v>
      </c>
      <c r="M93" s="38">
        <f>CTax!L25/1000</f>
        <v>58.80139025917718</v>
      </c>
      <c r="N93" s="37">
        <f>CTax!M25/1000</f>
        <v>58.50689025917719</v>
      </c>
      <c r="O93" s="37">
        <f>CTax!N25/1000</f>
        <v>57.90314025917719</v>
      </c>
      <c r="P93" s="39">
        <f>CTax!O25/1000</f>
        <v>59.35039025917719</v>
      </c>
    </row>
    <row r="94" spans="1:16" ht="12.75">
      <c r="A94" s="30" t="s">
        <v>24</v>
      </c>
      <c r="B94" s="4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0"/>
      <c r="N94" s="26"/>
      <c r="O94" s="26"/>
      <c r="P94" s="41"/>
    </row>
    <row r="95" spans="1:16" ht="12.75">
      <c r="A95" s="30"/>
      <c r="B95" s="41" t="s">
        <v>44</v>
      </c>
      <c r="C95" s="37">
        <f>Stock!B26/1000</f>
        <v>122.9</v>
      </c>
      <c r="D95" s="37">
        <f>Stock!C26/1000</f>
        <v>123.486</v>
      </c>
      <c r="E95" s="37">
        <f>Stock!D26/1000</f>
        <v>124.072</v>
      </c>
      <c r="F95" s="37">
        <f>Stock!E26/1000</f>
        <v>124.658</v>
      </c>
      <c r="G95" s="37">
        <f>Stock!F26/1000</f>
        <v>125.744</v>
      </c>
      <c r="H95" s="37">
        <f>Stock!G26/1000</f>
        <v>126.93</v>
      </c>
      <c r="I95" s="37">
        <f>Stock!H26/1000</f>
        <v>127.216</v>
      </c>
      <c r="J95" s="37">
        <f>Stock!I26/1000</f>
        <v>128.402</v>
      </c>
      <c r="K95" s="37">
        <f>Stock!J26/1000</f>
        <v>129.688</v>
      </c>
      <c r="L95" s="37">
        <f>Stock!K26/1000</f>
        <v>131.514</v>
      </c>
      <c r="M95" s="38">
        <f>Stock!L26/1000</f>
        <v>132.55</v>
      </c>
      <c r="N95" s="37">
        <f>Stock!M26/1000</f>
        <v>133.91</v>
      </c>
      <c r="O95" s="37"/>
      <c r="P95" s="39"/>
    </row>
    <row r="96" spans="1:16" ht="12.75">
      <c r="A96" s="30"/>
      <c r="B96" s="41" t="s">
        <v>45</v>
      </c>
      <c r="C96" s="37">
        <f>Popn!B26/1000</f>
        <v>121.6143001150956</v>
      </c>
      <c r="D96" s="37">
        <f>Popn!C26/1000</f>
        <v>122.67599598096119</v>
      </c>
      <c r="E96" s="37">
        <f>Popn!D26/1000</f>
        <v>123.47396048079666</v>
      </c>
      <c r="F96" s="37">
        <f>Popn!E26/1000</f>
        <v>124.6387718359841</v>
      </c>
      <c r="G96" s="37">
        <f>Popn!F26/1000</f>
        <v>125.98069958330083</v>
      </c>
      <c r="H96" s="37">
        <f>Popn!G26/1000</f>
        <v>126.94671705566832</v>
      </c>
      <c r="I96" s="37">
        <f>Popn!H26/1000</f>
        <v>128.3311426879072</v>
      </c>
      <c r="J96" s="37">
        <f>Popn!I26/1000</f>
        <v>129.48946182330266</v>
      </c>
      <c r="K96" s="37">
        <f>Popn!J26/1000</f>
        <v>130.68248289888817</v>
      </c>
      <c r="L96" s="37">
        <f>Popn!K26/1000</f>
        <v>131.61893163132083</v>
      </c>
      <c r="M96" s="38">
        <f>Popn!L26/1000</f>
        <v>132.76011648247368</v>
      </c>
      <c r="N96" s="37">
        <f>Popn!M26/1000</f>
        <v>133.72764380457517</v>
      </c>
      <c r="O96" s="37">
        <f>Popn!N26/1000</f>
        <v>134.40934196262975</v>
      </c>
      <c r="P96" s="39">
        <f>Popn!O26/1000</f>
        <v>135.27194357167508</v>
      </c>
    </row>
    <row r="97" spans="1:16" ht="12.75">
      <c r="A97" s="30"/>
      <c r="B97" s="41" t="s">
        <v>46</v>
      </c>
      <c r="C97" s="37"/>
      <c r="D97" s="37"/>
      <c r="E97" s="37"/>
      <c r="F97" s="37"/>
      <c r="G97" s="37"/>
      <c r="H97" s="37"/>
      <c r="I97" s="37">
        <f>CTax!H26/1000</f>
        <v>128.77692473616136</v>
      </c>
      <c r="J97" s="37">
        <f>CTax!I26/1000</f>
        <v>129.13192473616138</v>
      </c>
      <c r="K97" s="37">
        <f>CTax!J26/1000</f>
        <v>129.71592473616136</v>
      </c>
      <c r="L97" s="37">
        <f>CTax!K26/1000</f>
        <v>131.22192473616136</v>
      </c>
      <c r="M97" s="38">
        <f>CTax!L26/1000</f>
        <v>132.75092473616135</v>
      </c>
      <c r="N97" s="37">
        <f>CTax!M26/1000</f>
        <v>134.52792473616137</v>
      </c>
      <c r="O97" s="37">
        <f>CTax!N26/1000</f>
        <v>136.19317473616135</v>
      </c>
      <c r="P97" s="39">
        <f>CTax!O26/1000</f>
        <v>137.65917473616136</v>
      </c>
    </row>
    <row r="98" spans="1:16" ht="12.75">
      <c r="A98" s="30" t="s">
        <v>38</v>
      </c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/>
      <c r="N98" s="26"/>
      <c r="O98" s="26"/>
      <c r="P98" s="41"/>
    </row>
    <row r="99" spans="1:16" ht="12.75">
      <c r="A99" s="30"/>
      <c r="B99" s="41" t="s">
        <v>44</v>
      </c>
      <c r="C99" s="37">
        <f>Stock!B27/1000</f>
        <v>7.8</v>
      </c>
      <c r="D99" s="37">
        <f>Stock!C27/1000</f>
        <v>7.895</v>
      </c>
      <c r="E99" s="37">
        <f>Stock!D27/1000</f>
        <v>7.99</v>
      </c>
      <c r="F99" s="37">
        <f>Stock!E27/1000</f>
        <v>7.985</v>
      </c>
      <c r="G99" s="37">
        <f>Stock!F27/1000</f>
        <v>8.08</v>
      </c>
      <c r="H99" s="37">
        <f>Stock!G27/1000</f>
        <v>8.075</v>
      </c>
      <c r="I99" s="37">
        <f>Stock!H27/1000</f>
        <v>8.07</v>
      </c>
      <c r="J99" s="37">
        <f>Stock!I27/1000</f>
        <v>8.165</v>
      </c>
      <c r="K99" s="37">
        <f>Stock!J27/1000</f>
        <v>8.16</v>
      </c>
      <c r="L99" s="37">
        <f>Stock!K27/1000</f>
        <v>8.195</v>
      </c>
      <c r="M99" s="38">
        <f>Stock!L27/1000</f>
        <v>8.38</v>
      </c>
      <c r="N99" s="37">
        <f>Stock!M27/1000</f>
        <v>8.46</v>
      </c>
      <c r="O99" s="37"/>
      <c r="P99" s="39"/>
    </row>
    <row r="100" spans="1:16" ht="12.75">
      <c r="A100" s="30"/>
      <c r="B100" s="41" t="s">
        <v>45</v>
      </c>
      <c r="C100" s="37">
        <f>Popn!B27/1000</f>
        <v>7.736794126569092</v>
      </c>
      <c r="D100" s="37">
        <f>Popn!C27/1000</f>
        <v>7.830938837818565</v>
      </c>
      <c r="E100" s="37">
        <f>Popn!D27/1000</f>
        <v>7.903689284288098</v>
      </c>
      <c r="F100" s="37">
        <f>Popn!E27/1000</f>
        <v>7.981218172001849</v>
      </c>
      <c r="G100" s="37">
        <f>Popn!F27/1000</f>
        <v>8.077149044013717</v>
      </c>
      <c r="H100" s="37">
        <f>Popn!G27/1000</f>
        <v>8.137195474003825</v>
      </c>
      <c r="I100" s="37">
        <f>Popn!H27/1000</f>
        <v>8.218161379054196</v>
      </c>
      <c r="J100" s="37">
        <f>Popn!I27/1000</f>
        <v>8.23801537502466</v>
      </c>
      <c r="K100" s="37">
        <f>Popn!J27/1000</f>
        <v>8.258342227418417</v>
      </c>
      <c r="L100" s="37">
        <f>Popn!K27/1000</f>
        <v>8.300147048040964</v>
      </c>
      <c r="M100" s="38">
        <f>Popn!L27/1000</f>
        <v>8.343490630710313</v>
      </c>
      <c r="N100" s="37">
        <f>Popn!M27/1000</f>
        <v>8.411858973235688</v>
      </c>
      <c r="O100" s="37">
        <f>Popn!N27/1000</f>
        <v>8.432165888102357</v>
      </c>
      <c r="P100" s="39">
        <f>Popn!O27/1000</f>
        <v>8.475335577639456</v>
      </c>
    </row>
    <row r="101" spans="1:16" ht="12.75">
      <c r="A101" s="30"/>
      <c r="B101" s="41" t="s">
        <v>46</v>
      </c>
      <c r="C101" s="37"/>
      <c r="D101" s="37"/>
      <c r="E101" s="37"/>
      <c r="F101" s="37"/>
      <c r="G101" s="37"/>
      <c r="H101" s="37"/>
      <c r="I101" s="37">
        <f>CTax!H27/1000</f>
        <v>8.300268331562169</v>
      </c>
      <c r="J101" s="37">
        <f>CTax!I27/1000</f>
        <v>8.334018331562168</v>
      </c>
      <c r="K101" s="37">
        <f>CTax!J27/1000</f>
        <v>8.360768331562168</v>
      </c>
      <c r="L101" s="37">
        <f>CTax!K27/1000</f>
        <v>8.364518331562168</v>
      </c>
      <c r="M101" s="38">
        <f>CTax!L27/1000</f>
        <v>8.376768331562166</v>
      </c>
      <c r="N101" s="37">
        <f>CTax!M27/1000</f>
        <v>8.455268331562168</v>
      </c>
      <c r="O101" s="37">
        <f>CTax!N27/1000</f>
        <v>8.54451833156217</v>
      </c>
      <c r="P101" s="39">
        <f>CTax!O27/1000</f>
        <v>8.66651833156217</v>
      </c>
    </row>
    <row r="102" spans="1:16" ht="12.75">
      <c r="A102" s="30" t="s">
        <v>26</v>
      </c>
      <c r="B102" s="4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0"/>
      <c r="N102" s="26"/>
      <c r="O102" s="26"/>
      <c r="P102" s="41"/>
    </row>
    <row r="103" spans="1:16" ht="12.75">
      <c r="A103" s="30"/>
      <c r="B103" s="41" t="s">
        <v>44</v>
      </c>
      <c r="C103" s="37">
        <f>Stock!B28/1000</f>
        <v>51.8</v>
      </c>
      <c r="D103" s="37">
        <f>Stock!C28/1000</f>
        <v>52.338</v>
      </c>
      <c r="E103" s="37">
        <f>Stock!D28/1000</f>
        <v>52.776</v>
      </c>
      <c r="F103" s="37">
        <f>Stock!E28/1000</f>
        <v>53.714</v>
      </c>
      <c r="G103" s="37">
        <f>Stock!F28/1000</f>
        <v>54.552</v>
      </c>
      <c r="H103" s="37">
        <f>Stock!G28/1000</f>
        <v>55.19</v>
      </c>
      <c r="I103" s="37">
        <f>Stock!H28/1000</f>
        <v>55.928</v>
      </c>
      <c r="J103" s="37">
        <f>Stock!I28/1000</f>
        <v>56.566</v>
      </c>
      <c r="K103" s="37">
        <f>Stock!J28/1000</f>
        <v>57.404</v>
      </c>
      <c r="L103" s="37">
        <f>Stock!K28/1000</f>
        <v>57.822</v>
      </c>
      <c r="M103" s="38">
        <f>Stock!L28/1000</f>
        <v>58.44</v>
      </c>
      <c r="N103" s="37">
        <f>Stock!M28/1000</f>
        <v>59.16</v>
      </c>
      <c r="O103" s="37"/>
      <c r="P103" s="39"/>
    </row>
    <row r="104" spans="1:16" ht="12.75">
      <c r="A104" s="30"/>
      <c r="B104" s="41" t="s">
        <v>45</v>
      </c>
      <c r="C104" s="37">
        <f>Popn!B28/1000</f>
        <v>51.709203216810565</v>
      </c>
      <c r="D104" s="37">
        <f>Popn!C28/1000</f>
        <v>52.72454746463324</v>
      </c>
      <c r="E104" s="37">
        <f>Popn!D28/1000</f>
        <v>53.41632160485209</v>
      </c>
      <c r="F104" s="37">
        <f>Popn!E28/1000</f>
        <v>54.272063162038926</v>
      </c>
      <c r="G104" s="37">
        <f>Popn!F28/1000</f>
        <v>55.065928344438184</v>
      </c>
      <c r="H104" s="37">
        <f>Popn!G28/1000</f>
        <v>55.58055130363632</v>
      </c>
      <c r="I104" s="37">
        <f>Popn!H28/1000</f>
        <v>56.327685862806405</v>
      </c>
      <c r="J104" s="37">
        <f>Popn!I28/1000</f>
        <v>56.943602629918374</v>
      </c>
      <c r="K104" s="37">
        <f>Popn!J28/1000</f>
        <v>57.56927304340031</v>
      </c>
      <c r="L104" s="37">
        <f>Popn!K28/1000</f>
        <v>57.93207271645427</v>
      </c>
      <c r="M104" s="38">
        <f>Popn!L28/1000</f>
        <v>58.36718040154271</v>
      </c>
      <c r="N104" s="37">
        <f>Popn!M28/1000</f>
        <v>58.95401878273044</v>
      </c>
      <c r="O104" s="37">
        <f>Popn!N28/1000</f>
        <v>59.33987562839371</v>
      </c>
      <c r="P104" s="39">
        <f>Popn!O28/1000</f>
        <v>59.823752218404294</v>
      </c>
    </row>
    <row r="105" spans="1:16" ht="12.75">
      <c r="A105" s="30"/>
      <c r="B105" s="41" t="s">
        <v>46</v>
      </c>
      <c r="C105" s="37"/>
      <c r="D105" s="37"/>
      <c r="E105" s="37"/>
      <c r="F105" s="37"/>
      <c r="G105" s="37"/>
      <c r="H105" s="37"/>
      <c r="I105" s="37">
        <f>CTax!H28/1000</f>
        <v>56.089928196028396</v>
      </c>
      <c r="J105" s="37">
        <f>CTax!I28/1000</f>
        <v>56.8509281960284</v>
      </c>
      <c r="K105" s="37">
        <f>CTax!J28/1000</f>
        <v>57.6326781960284</v>
      </c>
      <c r="L105" s="37">
        <f>CTax!K28/1000</f>
        <v>58.1264281960284</v>
      </c>
      <c r="M105" s="38">
        <f>CTax!L28/1000</f>
        <v>58.43817819602839</v>
      </c>
      <c r="N105" s="37">
        <f>CTax!M28/1000</f>
        <v>58.9929281960284</v>
      </c>
      <c r="O105" s="37">
        <f>CTax!N28/1000</f>
        <v>59.9166781960284</v>
      </c>
      <c r="P105" s="39">
        <f>CTax!O28/1000</f>
        <v>60.841428196028396</v>
      </c>
    </row>
    <row r="106" spans="1:16" ht="12.75">
      <c r="A106" s="30" t="s">
        <v>27</v>
      </c>
      <c r="B106" s="4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/>
      <c r="N106" s="26"/>
      <c r="O106" s="26"/>
      <c r="P106" s="41"/>
    </row>
    <row r="107" spans="1:16" ht="12.75">
      <c r="A107" s="30"/>
      <c r="B107" s="41" t="s">
        <v>44</v>
      </c>
      <c r="C107" s="37">
        <f>Stock!B29/1000</f>
        <v>71.3</v>
      </c>
      <c r="D107" s="37">
        <f>Stock!C29/1000</f>
        <v>71.791</v>
      </c>
      <c r="E107" s="37">
        <f>Stock!D29/1000</f>
        <v>72.382</v>
      </c>
      <c r="F107" s="37">
        <f>Stock!E29/1000</f>
        <v>72.973</v>
      </c>
      <c r="G107" s="37">
        <f>Stock!F29/1000</f>
        <v>73.664</v>
      </c>
      <c r="H107" s="37">
        <f>Stock!G29/1000</f>
        <v>74.555</v>
      </c>
      <c r="I107" s="37">
        <f>Stock!H29/1000</f>
        <v>75.146</v>
      </c>
      <c r="J107" s="37">
        <f>Stock!I29/1000</f>
        <v>75.637</v>
      </c>
      <c r="K107" s="37">
        <f>Stock!J29/1000</f>
        <v>76.028</v>
      </c>
      <c r="L107" s="37">
        <f>Stock!K29/1000</f>
        <v>76.299</v>
      </c>
      <c r="M107" s="38">
        <f>Stock!L29/1000</f>
        <v>75.41</v>
      </c>
      <c r="N107" s="37">
        <f>Stock!M29/1000</f>
        <v>75.65</v>
      </c>
      <c r="O107" s="37"/>
      <c r="P107" s="39"/>
    </row>
    <row r="108" spans="1:16" ht="12.75">
      <c r="A108" s="30"/>
      <c r="B108" s="41" t="s">
        <v>45</v>
      </c>
      <c r="C108" s="37">
        <f>Popn!B29/1000</f>
        <v>70.56852619984839</v>
      </c>
      <c r="D108" s="37">
        <f>Popn!C29/1000</f>
        <v>71.0067658464953</v>
      </c>
      <c r="E108" s="37">
        <f>Popn!D29/1000</f>
        <v>71.57660477009486</v>
      </c>
      <c r="F108" s="37">
        <f>Popn!E29/1000</f>
        <v>72.17197604347324</v>
      </c>
      <c r="G108" s="37">
        <f>Popn!F29/1000</f>
        <v>73.16009082259622</v>
      </c>
      <c r="H108" s="37">
        <f>Popn!G29/1000</f>
        <v>73.86490301834506</v>
      </c>
      <c r="I108" s="37">
        <f>Popn!H29/1000</f>
        <v>74.2796909999814</v>
      </c>
      <c r="J108" s="37">
        <f>Popn!I29/1000</f>
        <v>74.67076635599855</v>
      </c>
      <c r="K108" s="37">
        <f>Popn!J29/1000</f>
        <v>74.88192989829031</v>
      </c>
      <c r="L108" s="37">
        <f>Popn!K29/1000</f>
        <v>75.14310563002492</v>
      </c>
      <c r="M108" s="38">
        <f>Popn!L29/1000</f>
        <v>75.37384854575886</v>
      </c>
      <c r="N108" s="37">
        <f>Popn!M29/1000</f>
        <v>75.42445436107336</v>
      </c>
      <c r="O108" s="37">
        <f>Popn!N29/1000</f>
        <v>75.4446891039313</v>
      </c>
      <c r="P108" s="39">
        <f>Popn!O29/1000</f>
        <v>75.53789765087566</v>
      </c>
    </row>
    <row r="109" spans="1:16" ht="12.75">
      <c r="A109" s="30"/>
      <c r="B109" s="41" t="s">
        <v>46</v>
      </c>
      <c r="C109" s="37"/>
      <c r="D109" s="37"/>
      <c r="E109" s="37"/>
      <c r="F109" s="37"/>
      <c r="G109" s="37"/>
      <c r="H109" s="37"/>
      <c r="I109" s="37">
        <f>CTax!H29/1000</f>
        <v>75.36765891641949</v>
      </c>
      <c r="J109" s="37">
        <f>CTax!I29/1000</f>
        <v>75.9334089164195</v>
      </c>
      <c r="K109" s="37">
        <f>CTax!J29/1000</f>
        <v>75.8409089164195</v>
      </c>
      <c r="L109" s="37">
        <f>CTax!K29/1000</f>
        <v>75.67315891641948</v>
      </c>
      <c r="M109" s="38">
        <f>CTax!L29/1000</f>
        <v>75.40990891641947</v>
      </c>
      <c r="N109" s="37">
        <f>CTax!M29/1000</f>
        <v>75.91190891641949</v>
      </c>
      <c r="O109" s="37">
        <f>CTax!N29/1000</f>
        <v>76.53990891641949</v>
      </c>
      <c r="P109" s="39">
        <f>CTax!O29/1000</f>
        <v>76.39165891641949</v>
      </c>
    </row>
    <row r="110" spans="1:16" ht="12.75">
      <c r="A110" s="30" t="s">
        <v>39</v>
      </c>
      <c r="B110" s="4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40"/>
      <c r="N110" s="26"/>
      <c r="O110" s="26"/>
      <c r="P110" s="41"/>
    </row>
    <row r="111" spans="1:16" ht="12.75">
      <c r="A111" s="30"/>
      <c r="B111" s="41" t="s">
        <v>44</v>
      </c>
      <c r="C111" s="37">
        <f>Stock!B30/1000</f>
        <v>43.6</v>
      </c>
      <c r="D111" s="37">
        <f>Stock!C30/1000</f>
        <v>44.076</v>
      </c>
      <c r="E111" s="37">
        <f>Stock!D30/1000</f>
        <v>44.352</v>
      </c>
      <c r="F111" s="37">
        <f>Stock!E30/1000</f>
        <v>44.628</v>
      </c>
      <c r="G111" s="37">
        <f>Stock!F30/1000</f>
        <v>45.004</v>
      </c>
      <c r="H111" s="37">
        <f>Stock!G30/1000</f>
        <v>45.28</v>
      </c>
      <c r="I111" s="37">
        <f>Stock!H30/1000</f>
        <v>45.856</v>
      </c>
      <c r="J111" s="37">
        <f>Stock!I30/1000</f>
        <v>46.232</v>
      </c>
      <c r="K111" s="37">
        <f>Stock!J30/1000</f>
        <v>46.708</v>
      </c>
      <c r="L111" s="37">
        <f>Stock!K30/1000</f>
        <v>47.164</v>
      </c>
      <c r="M111" s="38">
        <f>Stock!L30/1000</f>
        <v>47.45</v>
      </c>
      <c r="N111" s="37">
        <f>Stock!M30/1000</f>
        <v>48.19</v>
      </c>
      <c r="O111" s="37"/>
      <c r="P111" s="39"/>
    </row>
    <row r="112" spans="1:16" ht="12.75">
      <c r="A112" s="30"/>
      <c r="B112" s="41" t="s">
        <v>45</v>
      </c>
      <c r="C112" s="37">
        <f>Popn!B30/1000</f>
        <v>43.48811929293578</v>
      </c>
      <c r="D112" s="37">
        <f>Popn!C30/1000</f>
        <v>44.07310432042098</v>
      </c>
      <c r="E112" s="37">
        <f>Popn!D30/1000</f>
        <v>44.461625874839235</v>
      </c>
      <c r="F112" s="37">
        <f>Popn!E30/1000</f>
        <v>44.819792449798335</v>
      </c>
      <c r="G112" s="37">
        <f>Popn!F30/1000</f>
        <v>45.28355250515529</v>
      </c>
      <c r="H112" s="37">
        <f>Popn!G30/1000</f>
        <v>45.55415634209817</v>
      </c>
      <c r="I112" s="37">
        <f>Popn!H30/1000</f>
        <v>45.89463588521284</v>
      </c>
      <c r="J112" s="37">
        <f>Popn!I30/1000</f>
        <v>46.220616844727246</v>
      </c>
      <c r="K112" s="37">
        <f>Popn!J30/1000</f>
        <v>46.42570344217703</v>
      </c>
      <c r="L112" s="37">
        <f>Popn!K30/1000</f>
        <v>46.9226750146033</v>
      </c>
      <c r="M112" s="38">
        <f>Popn!L30/1000</f>
        <v>47.46016953937748</v>
      </c>
      <c r="N112" s="37">
        <f>Popn!M30/1000</f>
        <v>47.89193041551366</v>
      </c>
      <c r="O112" s="37">
        <f>Popn!N30/1000</f>
        <v>48.179824804169904</v>
      </c>
      <c r="P112" s="39">
        <f>Popn!O30/1000</f>
        <v>48.56070144052278</v>
      </c>
    </row>
    <row r="113" spans="1:16" ht="12.75">
      <c r="A113" s="30"/>
      <c r="B113" s="41" t="s">
        <v>46</v>
      </c>
      <c r="C113" s="37"/>
      <c r="D113" s="37"/>
      <c r="E113" s="37"/>
      <c r="F113" s="37"/>
      <c r="G113" s="37"/>
      <c r="H113" s="37"/>
      <c r="I113" s="37">
        <f>CTax!H30/1000</f>
        <v>45.97400976921571</v>
      </c>
      <c r="J113" s="37">
        <f>CTax!I30/1000</f>
        <v>46.47100976921571</v>
      </c>
      <c r="K113" s="37">
        <f>CTax!J30/1000</f>
        <v>46.739509769215715</v>
      </c>
      <c r="L113" s="37">
        <f>CTax!K30/1000</f>
        <v>47.15075976921572</v>
      </c>
      <c r="M113" s="38">
        <f>CTax!L30/1000</f>
        <v>47.449759769215724</v>
      </c>
      <c r="N113" s="37">
        <f>CTax!M30/1000</f>
        <v>47.945009769215716</v>
      </c>
      <c r="O113" s="37">
        <f>CTax!N30/1000</f>
        <v>48.479009769215715</v>
      </c>
      <c r="P113" s="39">
        <f>CTax!O30/1000</f>
        <v>49.03675976921571</v>
      </c>
    </row>
    <row r="114" spans="1:16" ht="12.75">
      <c r="A114" s="30" t="s">
        <v>40</v>
      </c>
      <c r="B114" s="4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0"/>
      <c r="N114" s="26"/>
      <c r="O114" s="26"/>
      <c r="P114" s="41"/>
    </row>
    <row r="115" spans="1:16" ht="12.75">
      <c r="A115" s="30"/>
      <c r="B115" s="41" t="s">
        <v>44</v>
      </c>
      <c r="C115" s="37">
        <f>Stock!B31/1000</f>
        <v>8.4</v>
      </c>
      <c r="D115" s="37">
        <f>Stock!C31/1000</f>
        <v>8.484</v>
      </c>
      <c r="E115" s="37">
        <f>Stock!D31/1000</f>
        <v>8.568</v>
      </c>
      <c r="F115" s="37">
        <f>Stock!E31/1000</f>
        <v>8.652</v>
      </c>
      <c r="G115" s="37">
        <f>Stock!F31/1000</f>
        <v>8.736</v>
      </c>
      <c r="H115" s="37">
        <f>Stock!G31/1000</f>
        <v>8.82</v>
      </c>
      <c r="I115" s="37">
        <f>Stock!H31/1000</f>
        <v>8.804</v>
      </c>
      <c r="J115" s="37">
        <f>Stock!I31/1000</f>
        <v>8.888</v>
      </c>
      <c r="K115" s="37">
        <f>Stock!J31/1000</f>
        <v>8.872</v>
      </c>
      <c r="L115" s="37">
        <f>Stock!K31/1000</f>
        <v>9.136</v>
      </c>
      <c r="M115" s="38">
        <f>Stock!L31/1000</f>
        <v>9.16</v>
      </c>
      <c r="N115" s="37">
        <f>Stock!M31/1000</f>
        <v>9.25</v>
      </c>
      <c r="O115" s="37"/>
      <c r="P115" s="39"/>
    </row>
    <row r="116" spans="1:16" ht="12.75">
      <c r="A116" s="30"/>
      <c r="B116" s="41" t="s">
        <v>45</v>
      </c>
      <c r="C116" s="37">
        <f>Popn!B31/1000</f>
        <v>8.469750413011953</v>
      </c>
      <c r="D116" s="37">
        <f>Popn!C31/1000</f>
        <v>8.551919804097253</v>
      </c>
      <c r="E116" s="37">
        <f>Popn!D31/1000</f>
        <v>8.674526655411345</v>
      </c>
      <c r="F116" s="37">
        <f>Popn!E31/1000</f>
        <v>8.766581534362818</v>
      </c>
      <c r="G116" s="37">
        <f>Popn!F31/1000</f>
        <v>8.900637900507222</v>
      </c>
      <c r="H116" s="37">
        <f>Popn!G31/1000</f>
        <v>8.961219056446774</v>
      </c>
      <c r="I116" s="37">
        <f>Popn!H31/1000</f>
        <v>9.035485300917225</v>
      </c>
      <c r="J116" s="37">
        <f>Popn!I31/1000</f>
        <v>9.081568489046271</v>
      </c>
      <c r="K116" s="37">
        <f>Popn!J31/1000</f>
        <v>9.111998244317784</v>
      </c>
      <c r="L116" s="37">
        <f>Popn!K31/1000</f>
        <v>9.085335168491225</v>
      </c>
      <c r="M116" s="38">
        <f>Popn!L31/1000</f>
        <v>9.110633489400223</v>
      </c>
      <c r="N116" s="37">
        <f>Popn!M31/1000</f>
        <v>9.21903565513588</v>
      </c>
      <c r="O116" s="37">
        <f>Popn!N31/1000</f>
        <v>9.269647379563125</v>
      </c>
      <c r="P116" s="39">
        <f>Popn!O31/1000</f>
        <v>9.377225208349284</v>
      </c>
    </row>
    <row r="117" spans="1:16" ht="12.75">
      <c r="A117" s="30"/>
      <c r="B117" s="41" t="s">
        <v>46</v>
      </c>
      <c r="C117" s="37"/>
      <c r="D117" s="37"/>
      <c r="E117" s="37"/>
      <c r="F117" s="37"/>
      <c r="G117" s="37"/>
      <c r="H117" s="37"/>
      <c r="I117" s="37">
        <f>CTax!H31/1000</f>
        <v>9.04521312904833</v>
      </c>
      <c r="J117" s="37">
        <f>CTax!I31/1000</f>
        <v>9.09746312904833</v>
      </c>
      <c r="K117" s="37">
        <f>CTax!J31/1000</f>
        <v>9.098713129048331</v>
      </c>
      <c r="L117" s="37">
        <f>CTax!K31/1000</f>
        <v>9.09621312904833</v>
      </c>
      <c r="M117" s="38">
        <f>CTax!L31/1000</f>
        <v>9.16196312904833</v>
      </c>
      <c r="N117" s="37">
        <f>CTax!M31/1000</f>
        <v>9.19121312904833</v>
      </c>
      <c r="O117" s="37">
        <f>CTax!N31/1000</f>
        <v>9.25221312904833</v>
      </c>
      <c r="P117" s="39">
        <f>CTax!O31/1000</f>
        <v>9.32796312904833</v>
      </c>
    </row>
    <row r="118" spans="1:16" ht="12.75">
      <c r="A118" s="30" t="s">
        <v>30</v>
      </c>
      <c r="B118" s="4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40"/>
      <c r="N118" s="26"/>
      <c r="O118" s="26"/>
      <c r="P118" s="41"/>
    </row>
    <row r="119" spans="1:16" ht="12.75">
      <c r="A119" s="30"/>
      <c r="B119" s="41" t="s">
        <v>44</v>
      </c>
      <c r="C119" s="37">
        <f>Stock!B32/1000</f>
        <v>45.5</v>
      </c>
      <c r="D119" s="37">
        <f>Stock!C32/1000</f>
        <v>45.755</v>
      </c>
      <c r="E119" s="37">
        <f>Stock!D32/1000</f>
        <v>46.11</v>
      </c>
      <c r="F119" s="37">
        <f>Stock!E32/1000</f>
        <v>46.365</v>
      </c>
      <c r="G119" s="37">
        <f>Stock!F32/1000</f>
        <v>46.82</v>
      </c>
      <c r="H119" s="37">
        <f>Stock!G32/1000</f>
        <v>47.375</v>
      </c>
      <c r="I119" s="37">
        <f>Stock!H32/1000</f>
        <v>47.63</v>
      </c>
      <c r="J119" s="37">
        <f>Stock!I32/1000</f>
        <v>47.885</v>
      </c>
      <c r="K119" s="37">
        <f>Stock!J32/1000</f>
        <v>48.24</v>
      </c>
      <c r="L119" s="37">
        <f>Stock!K32/1000</f>
        <v>48.415</v>
      </c>
      <c r="M119" s="38">
        <f>Stock!L32/1000</f>
        <v>48.85</v>
      </c>
      <c r="N119" s="37">
        <f>Stock!M32/1000</f>
        <v>49.12</v>
      </c>
      <c r="O119" s="37"/>
      <c r="P119" s="39"/>
    </row>
    <row r="120" spans="1:16" ht="12.75">
      <c r="A120" s="30"/>
      <c r="B120" s="41" t="s">
        <v>45</v>
      </c>
      <c r="C120" s="37">
        <f>Popn!B32/1000</f>
        <v>45.42213679654426</v>
      </c>
      <c r="D120" s="37">
        <f>Popn!C32/1000</f>
        <v>45.836340490978465</v>
      </c>
      <c r="E120" s="37">
        <f>Popn!D32/1000</f>
        <v>46.23745523223147</v>
      </c>
      <c r="F120" s="37">
        <f>Popn!E32/1000</f>
        <v>46.61954198924391</v>
      </c>
      <c r="G120" s="37">
        <f>Popn!F32/1000</f>
        <v>47.05982421066558</v>
      </c>
      <c r="H120" s="37">
        <f>Popn!G32/1000</f>
        <v>47.41036365648618</v>
      </c>
      <c r="I120" s="37">
        <f>Popn!H32/1000</f>
        <v>47.80746018387472</v>
      </c>
      <c r="J120" s="37">
        <f>Popn!I32/1000</f>
        <v>48.07554977091852</v>
      </c>
      <c r="K120" s="37">
        <f>Popn!J32/1000</f>
        <v>48.24352495722453</v>
      </c>
      <c r="L120" s="37">
        <f>Popn!K32/1000</f>
        <v>48.4366994723057</v>
      </c>
      <c r="M120" s="38">
        <f>Popn!L32/1000</f>
        <v>48.80089534871427</v>
      </c>
      <c r="N120" s="37">
        <f>Popn!M32/1000</f>
        <v>48.93071436167565</v>
      </c>
      <c r="O120" s="37">
        <f>Popn!N32/1000</f>
        <v>48.986109496213274</v>
      </c>
      <c r="P120" s="39">
        <f>Popn!O32/1000</f>
        <v>49.103012265208854</v>
      </c>
    </row>
    <row r="121" spans="1:16" ht="12.75">
      <c r="A121" s="30"/>
      <c r="B121" s="41" t="s">
        <v>46</v>
      </c>
      <c r="C121" s="37"/>
      <c r="D121" s="37"/>
      <c r="E121" s="37"/>
      <c r="F121" s="37"/>
      <c r="G121" s="37"/>
      <c r="H121" s="37"/>
      <c r="I121" s="37">
        <f>CTax!H32/1000</f>
        <v>47.620323188632725</v>
      </c>
      <c r="J121" s="37">
        <f>CTax!I32/1000</f>
        <v>47.87707318863273</v>
      </c>
      <c r="K121" s="37">
        <f>CTax!J32/1000</f>
        <v>48.22207318863273</v>
      </c>
      <c r="L121" s="37">
        <f>CTax!K32/1000</f>
        <v>48.587823188632726</v>
      </c>
      <c r="M121" s="38">
        <f>CTax!L32/1000</f>
        <v>48.84932318863272</v>
      </c>
      <c r="N121" s="37">
        <f>CTax!M32/1000</f>
        <v>49.125073188632726</v>
      </c>
      <c r="O121" s="37">
        <f>CTax!N32/1000</f>
        <v>49.554823188632724</v>
      </c>
      <c r="P121" s="39">
        <f>CTax!O32/1000</f>
        <v>49.921323188632726</v>
      </c>
    </row>
    <row r="122" spans="1:16" ht="12.75">
      <c r="A122" s="30" t="s">
        <v>31</v>
      </c>
      <c r="B122" s="4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40"/>
      <c r="N122" s="26"/>
      <c r="O122" s="26"/>
      <c r="P122" s="41"/>
    </row>
    <row r="123" spans="1:16" ht="12.75">
      <c r="A123" s="30"/>
      <c r="B123" s="41" t="s">
        <v>44</v>
      </c>
      <c r="C123" s="37">
        <f>Stock!B33/1000</f>
        <v>117.4</v>
      </c>
      <c r="D123" s="37">
        <f>Stock!C33/1000</f>
        <v>118.531</v>
      </c>
      <c r="E123" s="37">
        <f>Stock!D33/1000</f>
        <v>119.262</v>
      </c>
      <c r="F123" s="37">
        <f>Stock!E33/1000</f>
        <v>119.993</v>
      </c>
      <c r="G123" s="37">
        <f>Stock!F33/1000</f>
        <v>121.024</v>
      </c>
      <c r="H123" s="37">
        <f>Stock!G33/1000</f>
        <v>121.955</v>
      </c>
      <c r="I123" s="37">
        <f>Stock!H33/1000</f>
        <v>122.986</v>
      </c>
      <c r="J123" s="37">
        <f>Stock!I33/1000</f>
        <v>123.717</v>
      </c>
      <c r="K123" s="37">
        <f>Stock!J33/1000</f>
        <v>124.748</v>
      </c>
      <c r="L123" s="37">
        <f>Stock!K33/1000</f>
        <v>125.569</v>
      </c>
      <c r="M123" s="38">
        <f>Stock!L33/1000</f>
        <v>126.75</v>
      </c>
      <c r="N123" s="37">
        <f>Stock!M33/1000</f>
        <v>127.9</v>
      </c>
      <c r="O123" s="37"/>
      <c r="P123" s="39"/>
    </row>
    <row r="124" spans="1:16" ht="12.75">
      <c r="A124" s="30"/>
      <c r="B124" s="41" t="s">
        <v>45</v>
      </c>
      <c r="C124" s="37">
        <f>Popn!B33/1000</f>
        <v>116.43716939986699</v>
      </c>
      <c r="D124" s="37">
        <f>Popn!C33/1000</f>
        <v>117.70224068061069</v>
      </c>
      <c r="E124" s="37">
        <f>Popn!D33/1000</f>
        <v>119.00697235519227</v>
      </c>
      <c r="F124" s="37">
        <f>Popn!E33/1000</f>
        <v>120.49253822088436</v>
      </c>
      <c r="G124" s="37">
        <f>Popn!F33/1000</f>
        <v>121.55832903013169</v>
      </c>
      <c r="H124" s="37">
        <f>Popn!G33/1000</f>
        <v>122.60987869008322</v>
      </c>
      <c r="I124" s="37">
        <f>Popn!H33/1000</f>
        <v>123.51280010756521</v>
      </c>
      <c r="J124" s="37">
        <f>Popn!I33/1000</f>
        <v>124.1385761967932</v>
      </c>
      <c r="K124" s="37">
        <f>Popn!J33/1000</f>
        <v>124.79367420820438</v>
      </c>
      <c r="L124" s="37">
        <f>Popn!K33/1000</f>
        <v>125.49074820814862</v>
      </c>
      <c r="M124" s="38">
        <f>Popn!L33/1000</f>
        <v>126.62190596528474</v>
      </c>
      <c r="N124" s="37">
        <f>Popn!M33/1000</f>
        <v>127.34174525377786</v>
      </c>
      <c r="O124" s="37">
        <f>Popn!N33/1000</f>
        <v>127.96933982429154</v>
      </c>
      <c r="P124" s="39">
        <f>Popn!O33/1000</f>
        <v>128.6778734265699</v>
      </c>
    </row>
    <row r="125" spans="1:16" ht="12.75">
      <c r="A125" s="30"/>
      <c r="B125" s="41" t="s">
        <v>46</v>
      </c>
      <c r="C125" s="37"/>
      <c r="D125" s="37"/>
      <c r="E125" s="37"/>
      <c r="F125" s="37"/>
      <c r="G125" s="37"/>
      <c r="H125" s="37"/>
      <c r="I125" s="37">
        <f>CTax!H33/1000</f>
        <v>121.61233337178186</v>
      </c>
      <c r="J125" s="37">
        <f>CTax!I33/1000</f>
        <v>122.15533337178186</v>
      </c>
      <c r="K125" s="37">
        <f>CTax!J33/1000</f>
        <v>123.74958337178187</v>
      </c>
      <c r="L125" s="37">
        <f>CTax!K33/1000</f>
        <v>125.52608337178187</v>
      </c>
      <c r="M125" s="38">
        <f>CTax!L33/1000</f>
        <v>126.74758337178186</v>
      </c>
      <c r="N125" s="37">
        <f>CTax!M33/1000</f>
        <v>127.70358337178186</v>
      </c>
      <c r="O125" s="37">
        <f>CTax!N33/1000</f>
        <v>128.54458337178187</v>
      </c>
      <c r="P125" s="39">
        <f>CTax!O33/1000</f>
        <v>129.72908337178185</v>
      </c>
    </row>
    <row r="126" spans="1:16" ht="12.75">
      <c r="A126" s="30" t="s">
        <v>32</v>
      </c>
      <c r="B126" s="4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0"/>
      <c r="N126" s="26"/>
      <c r="O126" s="26"/>
      <c r="P126" s="41"/>
    </row>
    <row r="127" spans="1:16" ht="12.75">
      <c r="A127" s="30"/>
      <c r="B127" s="41" t="s">
        <v>44</v>
      </c>
      <c r="C127" s="37">
        <f>Stock!B34/1000</f>
        <v>31.2</v>
      </c>
      <c r="D127" s="37">
        <f>Stock!C34/1000</f>
        <v>31.575</v>
      </c>
      <c r="E127" s="37">
        <f>Stock!D34/1000</f>
        <v>31.95</v>
      </c>
      <c r="F127" s="37">
        <f>Stock!E34/1000</f>
        <v>32.525</v>
      </c>
      <c r="G127" s="37">
        <f>Stock!F34/1000</f>
        <v>32.8</v>
      </c>
      <c r="H127" s="37">
        <f>Stock!G34/1000</f>
        <v>33.475</v>
      </c>
      <c r="I127" s="37">
        <f>Stock!H34/1000</f>
        <v>33.85</v>
      </c>
      <c r="J127" s="37">
        <f>Stock!I34/1000</f>
        <v>34.425</v>
      </c>
      <c r="K127" s="37">
        <f>Stock!J34/1000</f>
        <v>34.6</v>
      </c>
      <c r="L127" s="37">
        <f>Stock!K34/1000</f>
        <v>35.205</v>
      </c>
      <c r="M127" s="38">
        <f>Stock!L34/1000</f>
        <v>35.59</v>
      </c>
      <c r="N127" s="37">
        <f>Stock!M34/1000</f>
        <v>36.24</v>
      </c>
      <c r="O127" s="37"/>
      <c r="P127" s="39"/>
    </row>
    <row r="128" spans="1:16" ht="12.75">
      <c r="A128" s="30"/>
      <c r="B128" s="41" t="s">
        <v>45</v>
      </c>
      <c r="C128" s="37">
        <f>Popn!B34/1000</f>
        <v>31.151885323363352</v>
      </c>
      <c r="D128" s="37">
        <f>Popn!C34/1000</f>
        <v>31.473598558521925</v>
      </c>
      <c r="E128" s="37">
        <f>Popn!D34/1000</f>
        <v>31.835744870491396</v>
      </c>
      <c r="F128" s="37">
        <f>Popn!E34/1000</f>
        <v>32.29636600619011</v>
      </c>
      <c r="G128" s="37">
        <f>Popn!F34/1000</f>
        <v>32.749290531008896</v>
      </c>
      <c r="H128" s="37">
        <f>Popn!G34/1000</f>
        <v>33.251521247174196</v>
      </c>
      <c r="I128" s="37">
        <f>Popn!H34/1000</f>
        <v>33.79733576604399</v>
      </c>
      <c r="J128" s="37">
        <f>Popn!I34/1000</f>
        <v>34.27373193958058</v>
      </c>
      <c r="K128" s="37">
        <f>Popn!J34/1000</f>
        <v>34.76617479151658</v>
      </c>
      <c r="L128" s="37">
        <f>Popn!K34/1000</f>
        <v>35.19867175791853</v>
      </c>
      <c r="M128" s="38">
        <f>Popn!L34/1000</f>
        <v>35.543071654255805</v>
      </c>
      <c r="N128" s="37">
        <f>Popn!M34/1000</f>
        <v>35.753040626758576</v>
      </c>
      <c r="O128" s="37">
        <f>Popn!N34/1000</f>
        <v>36.01916824451767</v>
      </c>
      <c r="P128" s="39">
        <f>Popn!O34/1000</f>
        <v>36.40058838555541</v>
      </c>
    </row>
    <row r="129" spans="1:16" ht="12.75">
      <c r="A129" s="30"/>
      <c r="B129" s="41" t="s">
        <v>46</v>
      </c>
      <c r="C129" s="37"/>
      <c r="D129" s="37"/>
      <c r="E129" s="37"/>
      <c r="F129" s="37"/>
      <c r="G129" s="37"/>
      <c r="H129" s="37"/>
      <c r="I129" s="37">
        <f>CTax!H34/1000</f>
        <v>33.92310672262104</v>
      </c>
      <c r="J129" s="37">
        <f>CTax!I34/1000</f>
        <v>34.414856722621046</v>
      </c>
      <c r="K129" s="37">
        <f>CTax!J34/1000</f>
        <v>34.846356722621046</v>
      </c>
      <c r="L129" s="37">
        <f>CTax!K34/1000</f>
        <v>35.180856722621044</v>
      </c>
      <c r="M129" s="38">
        <f>CTax!L34/1000</f>
        <v>35.586856722621036</v>
      </c>
      <c r="N129" s="37">
        <f>CTax!M34/1000</f>
        <v>36.00460672262104</v>
      </c>
      <c r="O129" s="37">
        <f>CTax!N34/1000</f>
        <v>36.49285672262104</v>
      </c>
      <c r="P129" s="39">
        <f>CTax!O34/1000</f>
        <v>36.716606722621044</v>
      </c>
    </row>
    <row r="130" spans="1:16" ht="12.75">
      <c r="A130" s="30" t="s">
        <v>33</v>
      </c>
      <c r="B130" s="4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0"/>
      <c r="N130" s="26"/>
      <c r="O130" s="26"/>
      <c r="P130" s="41"/>
    </row>
    <row r="131" spans="1:16" ht="12.75">
      <c r="A131" s="30"/>
      <c r="B131" s="41" t="s">
        <v>44</v>
      </c>
      <c r="C131" s="37">
        <f>Stock!B35/1000</f>
        <v>38.7</v>
      </c>
      <c r="D131" s="37">
        <f>Stock!C35/1000</f>
        <v>38.883</v>
      </c>
      <c r="E131" s="37">
        <f>Stock!D35/1000</f>
        <v>39.266</v>
      </c>
      <c r="F131" s="37">
        <f>Stock!E35/1000</f>
        <v>39.649</v>
      </c>
      <c r="G131" s="37">
        <f>Stock!F35/1000</f>
        <v>40.032</v>
      </c>
      <c r="H131" s="37">
        <f>Stock!G35/1000</f>
        <v>40.315</v>
      </c>
      <c r="I131" s="37">
        <f>Stock!H35/1000</f>
        <v>41.498</v>
      </c>
      <c r="J131" s="37">
        <f>Stock!I35/1000</f>
        <v>41.681</v>
      </c>
      <c r="K131" s="37">
        <f>Stock!J35/1000</f>
        <v>41.464</v>
      </c>
      <c r="L131" s="37">
        <f>Stock!K35/1000</f>
        <v>41.677</v>
      </c>
      <c r="M131" s="38">
        <f>Stock!L35/1000</f>
        <v>40.91</v>
      </c>
      <c r="N131" s="37">
        <f>Stock!M35/1000</f>
        <v>41.14</v>
      </c>
      <c r="O131" s="37"/>
      <c r="P131" s="39"/>
    </row>
    <row r="132" spans="1:16" ht="12.75">
      <c r="A132" s="30"/>
      <c r="B132" s="41" t="s">
        <v>45</v>
      </c>
      <c r="C132" s="37">
        <f>Popn!B35/1000</f>
        <v>38.948297255575454</v>
      </c>
      <c r="D132" s="37">
        <f>Popn!C35/1000</f>
        <v>39.17143186929106</v>
      </c>
      <c r="E132" s="37">
        <f>Popn!D35/1000</f>
        <v>39.48141556192645</v>
      </c>
      <c r="F132" s="37">
        <f>Popn!E35/1000</f>
        <v>39.70894909304763</v>
      </c>
      <c r="G132" s="37">
        <f>Popn!F35/1000</f>
        <v>39.745884888207144</v>
      </c>
      <c r="H132" s="37">
        <f>Popn!G35/1000</f>
        <v>39.908689614166214</v>
      </c>
      <c r="I132" s="37">
        <f>Popn!H35/1000</f>
        <v>40.1805224021559</v>
      </c>
      <c r="J132" s="37">
        <f>Popn!I35/1000</f>
        <v>40.402198933307055</v>
      </c>
      <c r="K132" s="37">
        <f>Popn!J35/1000</f>
        <v>40.52673620654766</v>
      </c>
      <c r="L132" s="37">
        <f>Popn!K35/1000</f>
        <v>40.60701955018229</v>
      </c>
      <c r="M132" s="38">
        <f>Popn!L35/1000</f>
        <v>40.76634002631448</v>
      </c>
      <c r="N132" s="37">
        <f>Popn!M35/1000</f>
        <v>40.85015781261091</v>
      </c>
      <c r="O132" s="37">
        <f>Popn!N35/1000</f>
        <v>40.8053718227708</v>
      </c>
      <c r="P132" s="39">
        <f>Popn!O35/1000</f>
        <v>40.837728165285405</v>
      </c>
    </row>
    <row r="133" spans="1:16" ht="12.75">
      <c r="A133" s="30"/>
      <c r="B133" s="41" t="s">
        <v>46</v>
      </c>
      <c r="C133" s="37"/>
      <c r="D133" s="37"/>
      <c r="E133" s="37"/>
      <c r="F133" s="37"/>
      <c r="G133" s="37"/>
      <c r="H133" s="37"/>
      <c r="I133" s="37">
        <f>CTax!H35/1000</f>
        <v>40.73530144930891</v>
      </c>
      <c r="J133" s="37">
        <f>CTax!I35/1000</f>
        <v>41.11030144930891</v>
      </c>
      <c r="K133" s="37">
        <f>CTax!J35/1000</f>
        <v>40.725051449308914</v>
      </c>
      <c r="L133" s="37">
        <f>CTax!K35/1000</f>
        <v>40.582301449308915</v>
      </c>
      <c r="M133" s="38">
        <f>CTax!L35/1000</f>
        <v>40.90580144930892</v>
      </c>
      <c r="N133" s="37">
        <f>CTax!M35/1000</f>
        <v>40.768301449308915</v>
      </c>
      <c r="O133" s="37">
        <f>CTax!N35/1000</f>
        <v>40.75380144930892</v>
      </c>
      <c r="P133" s="39">
        <f>CTax!O35/1000</f>
        <v>40.69355144930891</v>
      </c>
    </row>
    <row r="134" spans="1:16" ht="12.75">
      <c r="A134" s="30" t="s">
        <v>34</v>
      </c>
      <c r="B134" s="4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/>
      <c r="N134" s="26"/>
      <c r="O134" s="26"/>
      <c r="P134" s="41"/>
    </row>
    <row r="135" spans="1:16" ht="12.75">
      <c r="A135" s="30"/>
      <c r="B135" s="41" t="s">
        <v>44</v>
      </c>
      <c r="C135" s="37">
        <f>Stock!B36/1000</f>
        <v>55.6</v>
      </c>
      <c r="D135" s="37">
        <f>Stock!C36/1000</f>
        <v>56.346</v>
      </c>
      <c r="E135" s="37">
        <f>Stock!D36/1000</f>
        <v>57.392</v>
      </c>
      <c r="F135" s="37">
        <f>Stock!E36/1000</f>
        <v>58.038</v>
      </c>
      <c r="G135" s="37">
        <f>Stock!F36/1000</f>
        <v>58.884</v>
      </c>
      <c r="H135" s="37">
        <f>Stock!G36/1000</f>
        <v>60.03</v>
      </c>
      <c r="I135" s="37">
        <f>Stock!H36/1000</f>
        <v>60.676</v>
      </c>
      <c r="J135" s="37">
        <f>Stock!I36/1000</f>
        <v>62.022</v>
      </c>
      <c r="K135" s="37">
        <f>Stock!J36/1000</f>
        <v>62.968</v>
      </c>
      <c r="L135" s="37">
        <f>Stock!K36/1000</f>
        <v>64.064</v>
      </c>
      <c r="M135" s="38">
        <f>Stock!L36/1000</f>
        <v>65.36</v>
      </c>
      <c r="N135" s="37">
        <f>Stock!M36/1000</f>
        <v>66.15</v>
      </c>
      <c r="O135" s="37"/>
      <c r="P135" s="39"/>
    </row>
    <row r="136" spans="1:16" ht="12.75">
      <c r="A136" s="30"/>
      <c r="B136" s="41" t="s">
        <v>45</v>
      </c>
      <c r="C136" s="37">
        <f>Popn!B36/1000</f>
        <v>55.23246157182872</v>
      </c>
      <c r="D136" s="37">
        <f>Popn!C36/1000</f>
        <v>55.71587175624098</v>
      </c>
      <c r="E136" s="37">
        <f>Popn!D36/1000</f>
        <v>56.69994120965079</v>
      </c>
      <c r="F136" s="37">
        <f>Popn!E36/1000</f>
        <v>57.73573573388243</v>
      </c>
      <c r="G136" s="37">
        <f>Popn!F36/1000</f>
        <v>58.77170782265591</v>
      </c>
      <c r="H136" s="37">
        <f>Popn!G36/1000</f>
        <v>59.771253310939265</v>
      </c>
      <c r="I136" s="37">
        <f>Popn!H36/1000</f>
        <v>60.86366792371724</v>
      </c>
      <c r="J136" s="37">
        <f>Popn!I36/1000</f>
        <v>61.83180748075975</v>
      </c>
      <c r="K136" s="37">
        <f>Popn!J36/1000</f>
        <v>62.71562612430081</v>
      </c>
      <c r="L136" s="37">
        <f>Popn!K36/1000</f>
        <v>63.864490711811015</v>
      </c>
      <c r="M136" s="38">
        <f>Popn!L36/1000</f>
        <v>65.06045811043653</v>
      </c>
      <c r="N136" s="37">
        <f>Popn!M36/1000</f>
        <v>65.85579930532457</v>
      </c>
      <c r="O136" s="37">
        <f>Popn!N36/1000</f>
        <v>66.77469370522755</v>
      </c>
      <c r="P136" s="39">
        <f>Popn!O36/1000</f>
        <v>67.81853868493681</v>
      </c>
    </row>
    <row r="137" spans="1:16" ht="12.75">
      <c r="A137" s="42"/>
      <c r="B137" s="47" t="s">
        <v>46</v>
      </c>
      <c r="C137" s="43"/>
      <c r="D137" s="43"/>
      <c r="E137" s="43"/>
      <c r="F137" s="43"/>
      <c r="G137" s="43"/>
      <c r="H137" s="43"/>
      <c r="I137" s="43">
        <f>CTax!H36/1000</f>
        <v>60.626832990345925</v>
      </c>
      <c r="J137" s="43">
        <f>CTax!I36/1000</f>
        <v>62.02958299034592</v>
      </c>
      <c r="K137" s="43">
        <f>CTax!J36/1000</f>
        <v>63.08783299034592</v>
      </c>
      <c r="L137" s="43">
        <f>CTax!K36/1000</f>
        <v>64.19808299034592</v>
      </c>
      <c r="M137" s="44">
        <f>CTax!L36/1000</f>
        <v>65.35933299034592</v>
      </c>
      <c r="N137" s="43">
        <f>CTax!M36/1000</f>
        <v>66.25333299034592</v>
      </c>
      <c r="O137" s="43">
        <f>CTax!N36/1000</f>
        <v>67.37833299034592</v>
      </c>
      <c r="P137" s="45">
        <f>CTax!O36/1000</f>
        <v>68.55608299034593</v>
      </c>
    </row>
    <row r="138" spans="8:16" ht="12.75">
      <c r="H138" s="8"/>
      <c r="I138" s="8"/>
      <c r="J138" s="8"/>
      <c r="K138" s="8"/>
      <c r="L138" s="8"/>
      <c r="M138" s="29"/>
      <c r="N138" s="8"/>
      <c r="O138" s="8"/>
      <c r="P138" s="8"/>
    </row>
    <row r="139" spans="8:16" ht="12.75">
      <c r="H139" s="8"/>
      <c r="I139" s="8"/>
      <c r="J139" s="8"/>
      <c r="K139" s="8"/>
      <c r="L139" s="8"/>
      <c r="M139" s="29"/>
      <c r="N139" s="8"/>
      <c r="O139" s="8"/>
      <c r="P139" s="8"/>
    </row>
    <row r="140" spans="8:16" ht="12.75">
      <c r="H140" s="8"/>
      <c r="I140" s="8"/>
      <c r="J140" s="8"/>
      <c r="K140" s="8"/>
      <c r="L140" s="8"/>
      <c r="M140" s="29"/>
      <c r="N140" s="8"/>
      <c r="O140" s="8"/>
      <c r="P140" s="8"/>
    </row>
    <row r="141" spans="8:16" ht="12.75">
      <c r="H141" s="8"/>
      <c r="I141" s="8"/>
      <c r="J141" s="8"/>
      <c r="K141" s="8"/>
      <c r="L141" s="8"/>
      <c r="M141" s="29"/>
      <c r="N141" s="8"/>
      <c r="O141" s="8"/>
      <c r="P141" s="8"/>
    </row>
    <row r="142" spans="8:16" ht="12.75">
      <c r="H142" s="8"/>
      <c r="I142" s="8"/>
      <c r="J142" s="8"/>
      <c r="K142" s="8"/>
      <c r="L142" s="8"/>
      <c r="M142" s="29"/>
      <c r="N142" s="8"/>
      <c r="O142" s="8"/>
      <c r="P142" s="8"/>
    </row>
    <row r="143" spans="8:16" ht="12.75">
      <c r="H143" s="8"/>
      <c r="I143" s="8"/>
      <c r="J143" s="8"/>
      <c r="K143" s="8"/>
      <c r="L143" s="8"/>
      <c r="M143" s="29"/>
      <c r="N143" s="8"/>
      <c r="O143" s="8"/>
      <c r="P143" s="8"/>
    </row>
    <row r="144" spans="8:16" ht="12.75">
      <c r="H144" s="8"/>
      <c r="I144" s="8"/>
      <c r="J144" s="8"/>
      <c r="K144" s="8"/>
      <c r="L144" s="8"/>
      <c r="M144" s="29"/>
      <c r="N144" s="8"/>
      <c r="O144" s="8"/>
      <c r="P144" s="8"/>
    </row>
    <row r="145" spans="8:16" ht="12.75">
      <c r="H145" s="8"/>
      <c r="I145" s="8"/>
      <c r="J145" s="8"/>
      <c r="K145" s="8"/>
      <c r="L145" s="8"/>
      <c r="M145" s="29"/>
      <c r="N145" s="8"/>
      <c r="O145" s="8"/>
      <c r="P145" s="8"/>
    </row>
    <row r="146" spans="8:16" ht="12.75">
      <c r="H146" s="8"/>
      <c r="I146" s="8"/>
      <c r="J146" s="8"/>
      <c r="K146" s="8"/>
      <c r="L146" s="8"/>
      <c r="M146" s="29"/>
      <c r="N146" s="8"/>
      <c r="O146" s="8"/>
      <c r="P146" s="8"/>
    </row>
    <row r="147" spans="8:16" ht="12.75">
      <c r="H147" s="8"/>
      <c r="I147" s="8"/>
      <c r="J147" s="8"/>
      <c r="K147" s="8"/>
      <c r="L147" s="8"/>
      <c r="M147" s="29"/>
      <c r="N147" s="8"/>
      <c r="O147" s="8"/>
      <c r="P147" s="8"/>
    </row>
    <row r="148" spans="8:16" ht="12.75">
      <c r="H148" s="8"/>
      <c r="I148" s="8"/>
      <c r="J148" s="8"/>
      <c r="K148" s="8"/>
      <c r="L148" s="8"/>
      <c r="M148" s="29"/>
      <c r="N148" s="8"/>
      <c r="O148" s="8"/>
      <c r="P148" s="8"/>
    </row>
    <row r="149" spans="8:16" ht="12.75">
      <c r="H149" s="8"/>
      <c r="I149" s="8"/>
      <c r="J149" s="8"/>
      <c r="K149" s="8"/>
      <c r="L149" s="8"/>
      <c r="M149" s="29"/>
      <c r="N149" s="8"/>
      <c r="O149" s="8"/>
      <c r="P149" s="8"/>
    </row>
    <row r="150" spans="8:16" ht="12.75">
      <c r="H150" s="8"/>
      <c r="I150" s="8"/>
      <c r="J150" s="8"/>
      <c r="K150" s="8"/>
      <c r="L150" s="8"/>
      <c r="M150" s="29"/>
      <c r="N150" s="8"/>
      <c r="O150" s="8"/>
      <c r="P150" s="8"/>
    </row>
    <row r="151" spans="8:16" ht="12.75">
      <c r="H151" s="8"/>
      <c r="I151" s="8"/>
      <c r="J151" s="8"/>
      <c r="K151" s="8"/>
      <c r="L151" s="8"/>
      <c r="M151" s="29"/>
      <c r="N151" s="8"/>
      <c r="O151" s="8"/>
      <c r="P151" s="8"/>
    </row>
    <row r="152" spans="8:16" ht="12.75">
      <c r="H152" s="8"/>
      <c r="I152" s="8"/>
      <c r="J152" s="8"/>
      <c r="K152" s="8"/>
      <c r="L152" s="8"/>
      <c r="M152" s="29"/>
      <c r="N152" s="8"/>
      <c r="O152" s="8"/>
      <c r="P152" s="8"/>
    </row>
    <row r="153" spans="8:16" ht="12.75">
      <c r="H153" s="8"/>
      <c r="I153" s="8"/>
      <c r="J153" s="8"/>
      <c r="K153" s="8"/>
      <c r="L153" s="8"/>
      <c r="M153" s="29"/>
      <c r="N153" s="8"/>
      <c r="O153" s="8"/>
      <c r="P153" s="8"/>
    </row>
    <row r="154" spans="8:16" ht="12.75">
      <c r="H154" s="8"/>
      <c r="I154" s="8"/>
      <c r="J154" s="8"/>
      <c r="K154" s="8"/>
      <c r="L154" s="8"/>
      <c r="M154" s="29"/>
      <c r="N154" s="8"/>
      <c r="O154" s="8"/>
      <c r="P154" s="8"/>
    </row>
    <row r="155" spans="8:16" ht="12.75">
      <c r="H155" s="8"/>
      <c r="I155" s="8"/>
      <c r="J155" s="8"/>
      <c r="K155" s="8"/>
      <c r="L155" s="8"/>
      <c r="M155" s="29"/>
      <c r="N155" s="8"/>
      <c r="O155" s="8"/>
      <c r="P155" s="8"/>
    </row>
    <row r="156" spans="8:16" ht="12.75">
      <c r="H156" s="8"/>
      <c r="I156" s="8"/>
      <c r="J156" s="8"/>
      <c r="K156" s="8"/>
      <c r="L156" s="8"/>
      <c r="M156" s="29"/>
      <c r="N156" s="8"/>
      <c r="O156" s="8"/>
      <c r="P156" s="8"/>
    </row>
    <row r="157" spans="8:16" ht="12.75">
      <c r="H157" s="8"/>
      <c r="I157" s="8"/>
      <c r="J157" s="8"/>
      <c r="K157" s="8"/>
      <c r="L157" s="8"/>
      <c r="M157" s="29"/>
      <c r="N157" s="8"/>
      <c r="O157" s="8"/>
      <c r="P157" s="8"/>
    </row>
    <row r="158" spans="8:16" ht="12.75">
      <c r="H158" s="8"/>
      <c r="I158" s="8"/>
      <c r="J158" s="8"/>
      <c r="K158" s="8"/>
      <c r="L158" s="8"/>
      <c r="M158" s="29"/>
      <c r="N158" s="8"/>
      <c r="O158" s="8"/>
      <c r="P158" s="8"/>
    </row>
    <row r="159" spans="8:16" ht="12.75">
      <c r="H159" s="8"/>
      <c r="I159" s="8"/>
      <c r="J159" s="8"/>
      <c r="K159" s="8"/>
      <c r="L159" s="8"/>
      <c r="M159" s="29"/>
      <c r="N159" s="8"/>
      <c r="O159" s="8"/>
      <c r="P159" s="8"/>
    </row>
    <row r="160" spans="8:16" ht="12.75">
      <c r="H160" s="8"/>
      <c r="I160" s="8"/>
      <c r="J160" s="8"/>
      <c r="K160" s="8"/>
      <c r="L160" s="8"/>
      <c r="M160" s="29"/>
      <c r="N160" s="8"/>
      <c r="O160" s="8"/>
      <c r="P160" s="8"/>
    </row>
    <row r="161" spans="8:16" ht="12.75">
      <c r="H161" s="8"/>
      <c r="I161" s="8"/>
      <c r="J161" s="8"/>
      <c r="K161" s="8"/>
      <c r="L161" s="8"/>
      <c r="M161" s="29"/>
      <c r="N161" s="8"/>
      <c r="O161" s="8"/>
      <c r="P161" s="8"/>
    </row>
    <row r="162" spans="8:16" ht="12.75">
      <c r="H162" s="8"/>
      <c r="I162" s="8"/>
      <c r="J162" s="8"/>
      <c r="K162" s="8"/>
      <c r="L162" s="8"/>
      <c r="M162" s="29"/>
      <c r="N162" s="8"/>
      <c r="O162" s="8"/>
      <c r="P162" s="8"/>
    </row>
    <row r="163" spans="8:16" ht="12.75">
      <c r="H163" s="8"/>
      <c r="I163" s="8"/>
      <c r="J163" s="8"/>
      <c r="K163" s="8"/>
      <c r="L163" s="8"/>
      <c r="M163" s="29"/>
      <c r="N163" s="8"/>
      <c r="O163" s="8"/>
      <c r="P163" s="8"/>
    </row>
    <row r="164" spans="8:16" ht="12.75">
      <c r="H164" s="8"/>
      <c r="I164" s="8"/>
      <c r="J164" s="8"/>
      <c r="K164" s="8"/>
      <c r="L164" s="8"/>
      <c r="M164" s="29"/>
      <c r="N164" s="8"/>
      <c r="O164" s="8"/>
      <c r="P164" s="8"/>
    </row>
    <row r="165" spans="8:16" ht="12.75">
      <c r="H165" s="8"/>
      <c r="I165" s="8"/>
      <c r="J165" s="8"/>
      <c r="K165" s="8"/>
      <c r="L165" s="8"/>
      <c r="M165" s="29"/>
      <c r="N165" s="8"/>
      <c r="O165" s="8"/>
      <c r="P165" s="8"/>
    </row>
    <row r="166" spans="8:16" ht="12.75">
      <c r="H166" s="8"/>
      <c r="I166" s="8"/>
      <c r="J166" s="8"/>
      <c r="K166" s="8"/>
      <c r="L166" s="8"/>
      <c r="M166" s="29"/>
      <c r="N166" s="8"/>
      <c r="O166" s="8"/>
      <c r="P166" s="8"/>
    </row>
    <row r="167" spans="8:16" ht="12.75">
      <c r="H167" s="8"/>
      <c r="I167" s="8"/>
      <c r="J167" s="8"/>
      <c r="K167" s="8"/>
      <c r="L167" s="8"/>
      <c r="M167" s="29"/>
      <c r="N167" s="8"/>
      <c r="O167" s="8"/>
      <c r="P167" s="8"/>
    </row>
    <row r="168" spans="8:16" ht="12.75">
      <c r="H168" s="8"/>
      <c r="I168" s="8"/>
      <c r="J168" s="8"/>
      <c r="K168" s="8"/>
      <c r="L168" s="8"/>
      <c r="M168" s="29"/>
      <c r="N168" s="8"/>
      <c r="O168" s="8"/>
      <c r="P168" s="8"/>
    </row>
    <row r="169" spans="8:16" ht="12.75">
      <c r="H169" s="8"/>
      <c r="I169" s="8"/>
      <c r="J169" s="8"/>
      <c r="K169" s="8"/>
      <c r="L169" s="8"/>
      <c r="M169" s="29"/>
      <c r="N169" s="8"/>
      <c r="O169" s="8"/>
      <c r="P169" s="8"/>
    </row>
    <row r="170" spans="8:16" ht="12.75">
      <c r="H170" s="8"/>
      <c r="I170" s="8"/>
      <c r="J170" s="8"/>
      <c r="K170" s="8"/>
      <c r="L170" s="8"/>
      <c r="M170" s="29"/>
      <c r="N170" s="8"/>
      <c r="O170" s="8"/>
      <c r="P170" s="8"/>
    </row>
    <row r="171" spans="8:16" ht="12.75">
      <c r="H171" s="8"/>
      <c r="I171" s="8"/>
      <c r="J171" s="8"/>
      <c r="K171" s="8"/>
      <c r="L171" s="8"/>
      <c r="M171" s="29"/>
      <c r="N171" s="8"/>
      <c r="O171" s="8"/>
      <c r="P171" s="8"/>
    </row>
    <row r="172" spans="8:16" ht="12.75">
      <c r="H172" s="8"/>
      <c r="I172" s="8"/>
      <c r="J172" s="8"/>
      <c r="K172" s="8"/>
      <c r="L172" s="8"/>
      <c r="M172" s="29"/>
      <c r="N172" s="8"/>
      <c r="O172" s="8"/>
      <c r="P172" s="8"/>
    </row>
    <row r="173" spans="8:16" ht="12.75">
      <c r="H173" s="8"/>
      <c r="I173" s="8"/>
      <c r="J173" s="8"/>
      <c r="K173" s="8"/>
      <c r="L173" s="8"/>
      <c r="M173" s="29"/>
      <c r="N173" s="8"/>
      <c r="O173" s="8"/>
      <c r="P173" s="8"/>
    </row>
    <row r="174" spans="8:16" ht="12.75">
      <c r="H174" s="8"/>
      <c r="I174" s="8"/>
      <c r="J174" s="8"/>
      <c r="K174" s="8"/>
      <c r="L174" s="8"/>
      <c r="M174" s="29"/>
      <c r="N174" s="8"/>
      <c r="O174" s="8"/>
      <c r="P174" s="8"/>
    </row>
    <row r="175" spans="8:16" ht="12.75">
      <c r="H175" s="8"/>
      <c r="I175" s="8"/>
      <c r="J175" s="8"/>
      <c r="K175" s="8"/>
      <c r="L175" s="8"/>
      <c r="M175" s="29"/>
      <c r="N175" s="8"/>
      <c r="O175" s="8"/>
      <c r="P175" s="8"/>
    </row>
    <row r="176" spans="8:16" ht="12.75">
      <c r="H176" s="8"/>
      <c r="I176" s="8"/>
      <c r="J176" s="8"/>
      <c r="K176" s="8"/>
      <c r="L176" s="8"/>
      <c r="M176" s="29"/>
      <c r="N176" s="8"/>
      <c r="O176" s="8"/>
      <c r="P176" s="8"/>
    </row>
    <row r="177" spans="8:16" ht="12.75">
      <c r="H177" s="8"/>
      <c r="I177" s="8"/>
      <c r="J177" s="8"/>
      <c r="K177" s="8"/>
      <c r="L177" s="8"/>
      <c r="M177" s="29"/>
      <c r="N177" s="8"/>
      <c r="O177" s="8"/>
      <c r="P177" s="8"/>
    </row>
    <row r="178" spans="8:16" ht="12.75">
      <c r="H178" s="8"/>
      <c r="I178" s="8"/>
      <c r="J178" s="8"/>
      <c r="K178" s="8"/>
      <c r="L178" s="8"/>
      <c r="M178" s="29"/>
      <c r="N178" s="8"/>
      <c r="O178" s="8"/>
      <c r="P178" s="8"/>
    </row>
    <row r="179" spans="8:16" ht="12.75">
      <c r="H179" s="8"/>
      <c r="I179" s="8"/>
      <c r="J179" s="8"/>
      <c r="K179" s="8"/>
      <c r="L179" s="8"/>
      <c r="M179" s="29"/>
      <c r="N179" s="8"/>
      <c r="O179" s="8"/>
      <c r="P179" s="8"/>
    </row>
    <row r="180" spans="8:16" ht="12.75">
      <c r="H180" s="8"/>
      <c r="I180" s="8"/>
      <c r="J180" s="8"/>
      <c r="K180" s="8"/>
      <c r="L180" s="8"/>
      <c r="M180" s="29"/>
      <c r="N180" s="8"/>
      <c r="O180" s="8"/>
      <c r="P180" s="8"/>
    </row>
    <row r="181" spans="8:16" ht="12.75">
      <c r="H181" s="8"/>
      <c r="I181" s="8"/>
      <c r="J181" s="8"/>
      <c r="K181" s="8"/>
      <c r="L181" s="8"/>
      <c r="M181" s="29"/>
      <c r="N181" s="8"/>
      <c r="O181" s="8"/>
      <c r="P181" s="8"/>
    </row>
    <row r="182" spans="8:16" ht="12.75">
      <c r="H182" s="8"/>
      <c r="I182" s="8"/>
      <c r="J182" s="8"/>
      <c r="K182" s="8"/>
      <c r="L182" s="8"/>
      <c r="M182" s="29"/>
      <c r="N182" s="8"/>
      <c r="O182" s="8"/>
      <c r="P182" s="8"/>
    </row>
    <row r="183" spans="8:16" ht="12.75">
      <c r="H183" s="8"/>
      <c r="I183" s="8"/>
      <c r="J183" s="8"/>
      <c r="K183" s="8"/>
      <c r="L183" s="8"/>
      <c r="M183" s="29"/>
      <c r="N183" s="8"/>
      <c r="O183" s="8"/>
      <c r="P183" s="8"/>
    </row>
    <row r="184" spans="8:16" ht="12.75">
      <c r="H184" s="8"/>
      <c r="I184" s="8"/>
      <c r="J184" s="8"/>
      <c r="K184" s="8"/>
      <c r="L184" s="8"/>
      <c r="M184" s="29"/>
      <c r="N184" s="8"/>
      <c r="O184" s="8"/>
      <c r="P184" s="8"/>
    </row>
    <row r="185" spans="8:16" ht="12.75">
      <c r="H185" s="8"/>
      <c r="I185" s="8"/>
      <c r="J185" s="8"/>
      <c r="K185" s="8"/>
      <c r="L185" s="8"/>
      <c r="M185" s="29"/>
      <c r="N185" s="8"/>
      <c r="O185" s="8"/>
      <c r="P185" s="8"/>
    </row>
    <row r="186" spans="8:16" ht="12.75">
      <c r="H186" s="8"/>
      <c r="I186" s="8"/>
      <c r="J186" s="8"/>
      <c r="K186" s="8"/>
      <c r="L186" s="8"/>
      <c r="M186" s="29"/>
      <c r="N186" s="8"/>
      <c r="O186" s="8"/>
      <c r="P186" s="8"/>
    </row>
    <row r="187" spans="8:16" ht="12.75">
      <c r="H187" s="8"/>
      <c r="I187" s="8"/>
      <c r="J187" s="8"/>
      <c r="K187" s="8"/>
      <c r="L187" s="8"/>
      <c r="M187" s="29"/>
      <c r="N187" s="8"/>
      <c r="O187" s="8"/>
      <c r="P187" s="8"/>
    </row>
    <row r="188" spans="8:16" ht="12.75">
      <c r="H188" s="8"/>
      <c r="I188" s="8"/>
      <c r="J188" s="8"/>
      <c r="K188" s="8"/>
      <c r="L188" s="8"/>
      <c r="M188" s="29"/>
      <c r="N188" s="8"/>
      <c r="O188" s="8"/>
      <c r="P188" s="8"/>
    </row>
    <row r="189" spans="8:16" ht="12.75">
      <c r="H189" s="8"/>
      <c r="I189" s="8"/>
      <c r="J189" s="8"/>
      <c r="K189" s="8"/>
      <c r="L189" s="8"/>
      <c r="M189" s="29"/>
      <c r="N189" s="8"/>
      <c r="O189" s="8"/>
      <c r="P189" s="8"/>
    </row>
    <row r="190" spans="8:16" ht="12.75">
      <c r="H190" s="8"/>
      <c r="I190" s="8"/>
      <c r="J190" s="8"/>
      <c r="K190" s="8"/>
      <c r="L190" s="8"/>
      <c r="M190" s="29"/>
      <c r="N190" s="8"/>
      <c r="O190" s="8"/>
      <c r="P190" s="8"/>
    </row>
    <row r="191" spans="8:16" ht="12.75">
      <c r="H191" s="8"/>
      <c r="I191" s="8"/>
      <c r="J191" s="8"/>
      <c r="K191" s="8"/>
      <c r="L191" s="8"/>
      <c r="M191" s="29"/>
      <c r="N191" s="8"/>
      <c r="O191" s="8"/>
      <c r="P191" s="8"/>
    </row>
    <row r="192" spans="8:16" ht="12.75">
      <c r="H192" s="8"/>
      <c r="I192" s="8"/>
      <c r="J192" s="8"/>
      <c r="K192" s="8"/>
      <c r="L192" s="8"/>
      <c r="M192" s="29"/>
      <c r="N192" s="8"/>
      <c r="O192" s="8"/>
      <c r="P192" s="8"/>
    </row>
    <row r="193" spans="8:16" ht="12.75">
      <c r="H193" s="8"/>
      <c r="I193" s="8"/>
      <c r="J193" s="8"/>
      <c r="K193" s="8"/>
      <c r="L193" s="8"/>
      <c r="M193" s="29"/>
      <c r="N193" s="8"/>
      <c r="O193" s="8"/>
      <c r="P193" s="8"/>
    </row>
    <row r="194" spans="8:16" ht="12.75">
      <c r="H194" s="8"/>
      <c r="I194" s="8"/>
      <c r="J194" s="8"/>
      <c r="K194" s="8"/>
      <c r="L194" s="8"/>
      <c r="M194" s="29"/>
      <c r="N194" s="8"/>
      <c r="O194" s="8"/>
      <c r="P194" s="8"/>
    </row>
    <row r="195" spans="8:16" ht="12.75">
      <c r="H195" s="8"/>
      <c r="I195" s="8"/>
      <c r="J195" s="8"/>
      <c r="K195" s="8"/>
      <c r="L195" s="8"/>
      <c r="M195" s="29"/>
      <c r="N195" s="8"/>
      <c r="O195" s="8"/>
      <c r="P195" s="8"/>
    </row>
    <row r="196" spans="8:16" ht="12.75">
      <c r="H196" s="8"/>
      <c r="I196" s="8"/>
      <c r="J196" s="8"/>
      <c r="K196" s="8"/>
      <c r="L196" s="8"/>
      <c r="M196" s="29"/>
      <c r="N196" s="8"/>
      <c r="O196" s="8"/>
      <c r="P196" s="8"/>
    </row>
    <row r="197" spans="8:16" ht="12.75">
      <c r="H197" s="8"/>
      <c r="I197" s="8"/>
      <c r="J197" s="8"/>
      <c r="K197" s="8"/>
      <c r="L197" s="8"/>
      <c r="M197" s="29"/>
      <c r="N197" s="8"/>
      <c r="O197" s="8"/>
      <c r="P197" s="8"/>
    </row>
    <row r="198" spans="8:16" ht="12.75">
      <c r="H198" s="8"/>
      <c r="I198" s="8"/>
      <c r="J198" s="8"/>
      <c r="K198" s="8"/>
      <c r="L198" s="8"/>
      <c r="M198" s="29"/>
      <c r="N198" s="8"/>
      <c r="O198" s="8"/>
      <c r="P198" s="8"/>
    </row>
    <row r="199" spans="8:16" ht="12.75">
      <c r="H199" s="8"/>
      <c r="I199" s="8"/>
      <c r="J199" s="8"/>
      <c r="K199" s="8"/>
      <c r="L199" s="8"/>
      <c r="M199" s="29"/>
      <c r="N199" s="8"/>
      <c r="O199" s="8"/>
      <c r="P199" s="8"/>
    </row>
    <row r="200" spans="8:16" ht="12.75">
      <c r="H200" s="8"/>
      <c r="I200" s="8"/>
      <c r="J200" s="8"/>
      <c r="K200" s="8"/>
      <c r="L200" s="8"/>
      <c r="M200" s="29"/>
      <c r="N200" s="8"/>
      <c r="O200" s="8"/>
      <c r="P200" s="8"/>
    </row>
    <row r="201" spans="8:16" ht="12.75">
      <c r="H201" s="8"/>
      <c r="I201" s="8"/>
      <c r="J201" s="8"/>
      <c r="K201" s="8"/>
      <c r="L201" s="8"/>
      <c r="M201" s="29"/>
      <c r="N201" s="8"/>
      <c r="O201" s="8"/>
      <c r="P201" s="8"/>
    </row>
    <row r="202" spans="8:16" ht="12.75">
      <c r="H202" s="8"/>
      <c r="I202" s="8"/>
      <c r="J202" s="8"/>
      <c r="K202" s="8"/>
      <c r="L202" s="8"/>
      <c r="M202" s="29"/>
      <c r="N202" s="8"/>
      <c r="O202" s="8"/>
      <c r="P202" s="8"/>
    </row>
    <row r="203" spans="8:16" ht="12.75">
      <c r="H203" s="8"/>
      <c r="I203" s="8"/>
      <c r="J203" s="8"/>
      <c r="K203" s="8"/>
      <c r="L203" s="8"/>
      <c r="M203" s="29"/>
      <c r="N203" s="8"/>
      <c r="O203" s="8"/>
      <c r="P203" s="8"/>
    </row>
    <row r="204" spans="8:16" ht="12.75">
      <c r="H204" s="8"/>
      <c r="I204" s="8"/>
      <c r="J204" s="8"/>
      <c r="K204" s="8"/>
      <c r="L204" s="8"/>
      <c r="M204" s="29"/>
      <c r="N204" s="8"/>
      <c r="O204" s="8"/>
      <c r="P204" s="8"/>
    </row>
    <row r="205" spans="8:16" ht="12.75">
      <c r="H205" s="8"/>
      <c r="I205" s="8"/>
      <c r="J205" s="8"/>
      <c r="K205" s="8"/>
      <c r="L205" s="8"/>
      <c r="M205" s="29"/>
      <c r="N205" s="8"/>
      <c r="O205" s="8"/>
      <c r="P205" s="8"/>
    </row>
    <row r="206" spans="8:16" ht="12.75">
      <c r="H206" s="8"/>
      <c r="I206" s="8"/>
      <c r="J206" s="8"/>
      <c r="K206" s="8"/>
      <c r="L206" s="8"/>
      <c r="M206" s="29"/>
      <c r="N206" s="8"/>
      <c r="O206" s="8"/>
      <c r="P206" s="8"/>
    </row>
    <row r="207" spans="8:16" ht="12.75">
      <c r="H207" s="8"/>
      <c r="I207" s="8"/>
      <c r="J207" s="8"/>
      <c r="K207" s="8"/>
      <c r="L207" s="8"/>
      <c r="M207" s="29"/>
      <c r="N207" s="8"/>
      <c r="O207" s="8"/>
      <c r="P207" s="8"/>
    </row>
    <row r="208" spans="8:16" ht="12.75">
      <c r="H208" s="8"/>
      <c r="I208" s="8"/>
      <c r="J208" s="8"/>
      <c r="K208" s="8"/>
      <c r="L208" s="8"/>
      <c r="M208" s="29"/>
      <c r="N208" s="8"/>
      <c r="O208" s="8"/>
      <c r="P208" s="8"/>
    </row>
    <row r="209" spans="8:16" ht="12.75">
      <c r="H209" s="8"/>
      <c r="I209" s="8"/>
      <c r="J209" s="8"/>
      <c r="K209" s="8"/>
      <c r="L209" s="8"/>
      <c r="M209" s="29"/>
      <c r="N209" s="8"/>
      <c r="O209" s="8"/>
      <c r="P209" s="8"/>
    </row>
    <row r="210" spans="8:16" ht="12.75">
      <c r="H210" s="8"/>
      <c r="I210" s="8"/>
      <c r="J210" s="8"/>
      <c r="K210" s="8"/>
      <c r="L210" s="8"/>
      <c r="M210" s="29"/>
      <c r="N210" s="8"/>
      <c r="O210" s="8"/>
      <c r="P210" s="8"/>
    </row>
    <row r="211" spans="8:16" ht="12.75">
      <c r="H211" s="8"/>
      <c r="I211" s="8"/>
      <c r="J211" s="8"/>
      <c r="K211" s="8"/>
      <c r="L211" s="8"/>
      <c r="M211" s="29"/>
      <c r="N211" s="8"/>
      <c r="O211" s="8"/>
      <c r="P211" s="8"/>
    </row>
    <row r="212" spans="8:16" ht="12.75">
      <c r="H212" s="8"/>
      <c r="I212" s="8"/>
      <c r="J212" s="8"/>
      <c r="K212" s="8"/>
      <c r="L212" s="8"/>
      <c r="M212" s="29"/>
      <c r="N212" s="8"/>
      <c r="O212" s="8"/>
      <c r="P212" s="8"/>
    </row>
    <row r="213" spans="8:16" ht="12.75">
      <c r="H213" s="8"/>
      <c r="I213" s="8"/>
      <c r="J213" s="8"/>
      <c r="K213" s="8"/>
      <c r="L213" s="8"/>
      <c r="M213" s="29"/>
      <c r="N213" s="8"/>
      <c r="O213" s="8"/>
      <c r="P213" s="8"/>
    </row>
    <row r="214" spans="8:16" ht="12.75">
      <c r="H214" s="8"/>
      <c r="I214" s="8"/>
      <c r="J214" s="8"/>
      <c r="K214" s="8"/>
      <c r="L214" s="8"/>
      <c r="M214" s="29"/>
      <c r="N214" s="8"/>
      <c r="O214" s="8"/>
      <c r="P214" s="8"/>
    </row>
    <row r="215" spans="8:16" ht="12.75">
      <c r="H215" s="8"/>
      <c r="I215" s="8"/>
      <c r="J215" s="8"/>
      <c r="K215" s="8"/>
      <c r="L215" s="8"/>
      <c r="M215" s="29"/>
      <c r="N215" s="8"/>
      <c r="O215" s="8"/>
      <c r="P215" s="8"/>
    </row>
    <row r="216" spans="8:16" ht="12.75">
      <c r="H216" s="8"/>
      <c r="I216" s="8"/>
      <c r="J216" s="8"/>
      <c r="K216" s="8"/>
      <c r="L216" s="8"/>
      <c r="M216" s="29"/>
      <c r="N216" s="8"/>
      <c r="O216" s="8"/>
      <c r="P216" s="8"/>
    </row>
    <row r="217" spans="8:16" ht="12.75">
      <c r="H217" s="8"/>
      <c r="I217" s="8"/>
      <c r="J217" s="8"/>
      <c r="K217" s="8"/>
      <c r="L217" s="8"/>
      <c r="M217" s="29"/>
      <c r="N217" s="8"/>
      <c r="O217" s="8"/>
      <c r="P217" s="8"/>
    </row>
    <row r="218" spans="8:16" ht="12.75">
      <c r="H218" s="8"/>
      <c r="I218" s="8"/>
      <c r="J218" s="8"/>
      <c r="K218" s="8"/>
      <c r="L218" s="8"/>
      <c r="M218" s="29"/>
      <c r="N218" s="8"/>
      <c r="O218" s="8"/>
      <c r="P218" s="8"/>
    </row>
    <row r="219" spans="8:16" ht="12.75">
      <c r="H219" s="8"/>
      <c r="I219" s="8"/>
      <c r="J219" s="8"/>
      <c r="K219" s="8"/>
      <c r="L219" s="8"/>
      <c r="M219" s="29"/>
      <c r="N219" s="8"/>
      <c r="O219" s="8"/>
      <c r="P219" s="8"/>
    </row>
    <row r="220" spans="8:16" ht="12.75">
      <c r="H220" s="8"/>
      <c r="I220" s="8"/>
      <c r="J220" s="8"/>
      <c r="K220" s="8"/>
      <c r="L220" s="8"/>
      <c r="M220" s="29"/>
      <c r="N220" s="8"/>
      <c r="O220" s="8"/>
      <c r="P220" s="8"/>
    </row>
    <row r="221" spans="8:16" ht="12.75">
      <c r="H221" s="8"/>
      <c r="I221" s="8"/>
      <c r="J221" s="8"/>
      <c r="K221" s="8"/>
      <c r="L221" s="8"/>
      <c r="M221" s="29"/>
      <c r="N221" s="8"/>
      <c r="O221" s="8"/>
      <c r="P221" s="8"/>
    </row>
    <row r="222" spans="8:16" ht="12.75">
      <c r="H222" s="8"/>
      <c r="I222" s="8"/>
      <c r="J222" s="8"/>
      <c r="K222" s="8"/>
      <c r="L222" s="8"/>
      <c r="M222" s="29"/>
      <c r="N222" s="8"/>
      <c r="O222" s="8"/>
      <c r="P222" s="8"/>
    </row>
    <row r="223" spans="8:16" ht="12.75">
      <c r="H223" s="8"/>
      <c r="I223" s="8"/>
      <c r="J223" s="8"/>
      <c r="K223" s="8"/>
      <c r="L223" s="8"/>
      <c r="M223" s="29"/>
      <c r="N223" s="8"/>
      <c r="O223" s="8"/>
      <c r="P223" s="8"/>
    </row>
    <row r="224" spans="8:16" ht="12.75">
      <c r="H224" s="8"/>
      <c r="I224" s="8"/>
      <c r="J224" s="8"/>
      <c r="K224" s="8"/>
      <c r="L224" s="8"/>
      <c r="M224" s="29"/>
      <c r="N224" s="8"/>
      <c r="O224" s="8"/>
      <c r="P224" s="8"/>
    </row>
    <row r="225" spans="8:16" ht="12.75">
      <c r="H225" s="8"/>
      <c r="I225" s="8"/>
      <c r="J225" s="8"/>
      <c r="K225" s="8"/>
      <c r="L225" s="8"/>
      <c r="M225" s="29"/>
      <c r="N225" s="8"/>
      <c r="O225" s="8"/>
      <c r="P225" s="8"/>
    </row>
    <row r="226" spans="8:16" ht="12.75">
      <c r="H226" s="8"/>
      <c r="I226" s="8"/>
      <c r="J226" s="8"/>
      <c r="K226" s="8"/>
      <c r="L226" s="8"/>
      <c r="M226" s="29"/>
      <c r="N226" s="8"/>
      <c r="O226" s="8"/>
      <c r="P226" s="8"/>
    </row>
    <row r="227" spans="8:16" ht="12.75">
      <c r="H227" s="8"/>
      <c r="I227" s="8"/>
      <c r="J227" s="8"/>
      <c r="K227" s="8"/>
      <c r="L227" s="8"/>
      <c r="M227" s="29"/>
      <c r="N227" s="8"/>
      <c r="O227" s="8"/>
      <c r="P227" s="8"/>
    </row>
    <row r="228" spans="8:16" ht="12.75">
      <c r="H228" s="8"/>
      <c r="I228" s="8"/>
      <c r="J228" s="8"/>
      <c r="K228" s="8"/>
      <c r="L228" s="8"/>
      <c r="M228" s="29"/>
      <c r="N228" s="8"/>
      <c r="O228" s="8"/>
      <c r="P228" s="8"/>
    </row>
    <row r="229" spans="8:16" ht="12.75">
      <c r="H229" s="8"/>
      <c r="I229" s="8"/>
      <c r="J229" s="8"/>
      <c r="K229" s="8"/>
      <c r="L229" s="8"/>
      <c r="M229" s="29"/>
      <c r="N229" s="8"/>
      <c r="O229" s="8"/>
      <c r="P229" s="8"/>
    </row>
    <row r="230" spans="8:16" ht="12.75">
      <c r="H230" s="8"/>
      <c r="I230" s="8"/>
      <c r="J230" s="8"/>
      <c r="K230" s="8"/>
      <c r="L230" s="8"/>
      <c r="M230" s="29"/>
      <c r="N230" s="8"/>
      <c r="O230" s="8"/>
      <c r="P230" s="8"/>
    </row>
    <row r="231" spans="8:16" ht="12.75">
      <c r="H231" s="8"/>
      <c r="I231" s="8"/>
      <c r="J231" s="8"/>
      <c r="K231" s="8"/>
      <c r="L231" s="8"/>
      <c r="M231" s="29"/>
      <c r="N231" s="8"/>
      <c r="O231" s="8"/>
      <c r="P231" s="8"/>
    </row>
    <row r="232" spans="8:16" ht="12.75">
      <c r="H232" s="8"/>
      <c r="I232" s="8"/>
      <c r="J232" s="8"/>
      <c r="K232" s="8"/>
      <c r="L232" s="8"/>
      <c r="M232" s="29"/>
      <c r="N232" s="8"/>
      <c r="O232" s="8"/>
      <c r="P232" s="8"/>
    </row>
    <row r="233" spans="8:16" ht="12.75">
      <c r="H233" s="8"/>
      <c r="I233" s="8"/>
      <c r="J233" s="8"/>
      <c r="K233" s="8"/>
      <c r="L233" s="8"/>
      <c r="M233" s="29"/>
      <c r="N233" s="8"/>
      <c r="O233" s="8"/>
      <c r="P233" s="8"/>
    </row>
    <row r="234" spans="8:16" ht="12.75">
      <c r="H234" s="8"/>
      <c r="I234" s="8"/>
      <c r="J234" s="8"/>
      <c r="K234" s="8"/>
      <c r="L234" s="8"/>
      <c r="M234" s="29"/>
      <c r="N234" s="8"/>
      <c r="O234" s="8"/>
      <c r="P234" s="8"/>
    </row>
    <row r="235" spans="8:16" ht="12.75">
      <c r="H235" s="8"/>
      <c r="I235" s="8"/>
      <c r="J235" s="8"/>
      <c r="K235" s="8"/>
      <c r="L235" s="8"/>
      <c r="M235" s="29"/>
      <c r="N235" s="8"/>
      <c r="O235" s="8"/>
      <c r="P235" s="8"/>
    </row>
    <row r="236" spans="8:16" ht="12.75">
      <c r="H236" s="8"/>
      <c r="I236" s="8"/>
      <c r="J236" s="8"/>
      <c r="K236" s="8"/>
      <c r="L236" s="8"/>
      <c r="M236" s="29"/>
      <c r="N236" s="8"/>
      <c r="O236" s="8"/>
      <c r="P236" s="8"/>
    </row>
    <row r="237" spans="8:16" ht="12.75">
      <c r="H237" s="8"/>
      <c r="I237" s="8"/>
      <c r="J237" s="8"/>
      <c r="K237" s="8"/>
      <c r="L237" s="8"/>
      <c r="M237" s="29"/>
      <c r="N237" s="8"/>
      <c r="O237" s="8"/>
      <c r="P237" s="8"/>
    </row>
    <row r="238" spans="8:16" ht="12.75">
      <c r="H238" s="8"/>
      <c r="I238" s="8"/>
      <c r="J238" s="8"/>
      <c r="K238" s="8"/>
      <c r="L238" s="8"/>
      <c r="M238" s="29"/>
      <c r="N238" s="8"/>
      <c r="O238" s="8"/>
      <c r="P238" s="8"/>
    </row>
    <row r="239" spans="8:16" ht="12.75">
      <c r="H239" s="8"/>
      <c r="I239" s="8"/>
      <c r="J239" s="8"/>
      <c r="K239" s="8"/>
      <c r="L239" s="8"/>
      <c r="M239" s="29"/>
      <c r="N239" s="8"/>
      <c r="O239" s="8"/>
      <c r="P239" s="8"/>
    </row>
    <row r="240" spans="8:16" ht="12.75">
      <c r="H240" s="8"/>
      <c r="I240" s="8"/>
      <c r="J240" s="8"/>
      <c r="K240" s="8"/>
      <c r="L240" s="8"/>
      <c r="M240" s="29"/>
      <c r="N240" s="8"/>
      <c r="O240" s="8"/>
      <c r="P240" s="8"/>
    </row>
    <row r="241" spans="8:16" ht="12.75">
      <c r="H241" s="8"/>
      <c r="I241" s="8"/>
      <c r="J241" s="8"/>
      <c r="K241" s="8"/>
      <c r="L241" s="8"/>
      <c r="M241" s="29"/>
      <c r="N241" s="8"/>
      <c r="O241" s="8"/>
      <c r="P241" s="8"/>
    </row>
    <row r="242" spans="8:16" ht="12.75">
      <c r="H242" s="8"/>
      <c r="I242" s="8"/>
      <c r="J242" s="8"/>
      <c r="K242" s="8"/>
      <c r="L242" s="8"/>
      <c r="M242" s="29"/>
      <c r="N242" s="8"/>
      <c r="O242" s="8"/>
      <c r="P242" s="8"/>
    </row>
    <row r="243" spans="8:16" ht="12.75">
      <c r="H243" s="8"/>
      <c r="I243" s="8"/>
      <c r="J243" s="8"/>
      <c r="K243" s="8"/>
      <c r="L243" s="8"/>
      <c r="M243" s="29"/>
      <c r="N243" s="8"/>
      <c r="O243" s="8"/>
      <c r="P243" s="8"/>
    </row>
    <row r="244" spans="8:16" ht="12.75">
      <c r="H244" s="8"/>
      <c r="I244" s="8"/>
      <c r="J244" s="8"/>
      <c r="K244" s="8"/>
      <c r="L244" s="8"/>
      <c r="M244" s="29"/>
      <c r="N244" s="8"/>
      <c r="O244" s="8"/>
      <c r="P244" s="8"/>
    </row>
    <row r="245" spans="8:16" ht="12.75">
      <c r="H245" s="8"/>
      <c r="I245" s="8"/>
      <c r="J245" s="8"/>
      <c r="K245" s="8"/>
      <c r="L245" s="8"/>
      <c r="M245" s="29"/>
      <c r="N245" s="8"/>
      <c r="O245" s="8"/>
      <c r="P245" s="8"/>
    </row>
    <row r="246" spans="8:16" ht="12.75">
      <c r="H246" s="8"/>
      <c r="I246" s="8"/>
      <c r="J246" s="8"/>
      <c r="K246" s="8"/>
      <c r="L246" s="8"/>
      <c r="M246" s="29"/>
      <c r="N246" s="8"/>
      <c r="O246" s="8"/>
      <c r="P246" s="8"/>
    </row>
    <row r="247" spans="8:16" ht="12.75">
      <c r="H247" s="8"/>
      <c r="I247" s="8"/>
      <c r="J247" s="8"/>
      <c r="K247" s="8"/>
      <c r="L247" s="8"/>
      <c r="M247" s="29"/>
      <c r="N247" s="8"/>
      <c r="O247" s="8"/>
      <c r="P247" s="8"/>
    </row>
    <row r="248" spans="8:16" ht="12.75">
      <c r="H248" s="8"/>
      <c r="I248" s="8"/>
      <c r="J248" s="8"/>
      <c r="K248" s="8"/>
      <c r="L248" s="8"/>
      <c r="M248" s="29"/>
      <c r="N248" s="8"/>
      <c r="O248" s="8"/>
      <c r="P248" s="8"/>
    </row>
    <row r="249" spans="8:16" ht="12.75">
      <c r="H249" s="8"/>
      <c r="I249" s="8"/>
      <c r="J249" s="8"/>
      <c r="K249" s="8"/>
      <c r="L249" s="8"/>
      <c r="M249" s="29"/>
      <c r="N249" s="8"/>
      <c r="O249" s="8"/>
      <c r="P249" s="8"/>
    </row>
    <row r="250" spans="8:16" ht="12.75">
      <c r="H250" s="8"/>
      <c r="I250" s="8"/>
      <c r="J250" s="8"/>
      <c r="K250" s="8"/>
      <c r="L250" s="8"/>
      <c r="M250" s="29"/>
      <c r="N250" s="8"/>
      <c r="O250" s="8"/>
      <c r="P250" s="8"/>
    </row>
    <row r="251" spans="8:16" ht="12.75">
      <c r="H251" s="8"/>
      <c r="I251" s="8"/>
      <c r="J251" s="8"/>
      <c r="K251" s="8"/>
      <c r="L251" s="8"/>
      <c r="M251" s="29"/>
      <c r="N251" s="8"/>
      <c r="O251" s="8"/>
      <c r="P251" s="8"/>
    </row>
    <row r="252" spans="8:16" ht="12.75">
      <c r="H252" s="8"/>
      <c r="I252" s="8"/>
      <c r="J252" s="8"/>
      <c r="K252" s="8"/>
      <c r="L252" s="8"/>
      <c r="M252" s="29"/>
      <c r="N252" s="8"/>
      <c r="O252" s="8"/>
      <c r="P252" s="8"/>
    </row>
    <row r="253" spans="8:16" ht="12.75">
      <c r="H253" s="8"/>
      <c r="I253" s="8"/>
      <c r="J253" s="8"/>
      <c r="K253" s="8"/>
      <c r="L253" s="8"/>
      <c r="M253" s="29"/>
      <c r="N253" s="8"/>
      <c r="O253" s="8"/>
      <c r="P253" s="8"/>
    </row>
    <row r="254" spans="8:16" ht="12.75">
      <c r="H254" s="8"/>
      <c r="I254" s="8"/>
      <c r="J254" s="8"/>
      <c r="K254" s="8"/>
      <c r="L254" s="8"/>
      <c r="M254" s="29"/>
      <c r="N254" s="8"/>
      <c r="O254" s="8"/>
      <c r="P254" s="8"/>
    </row>
    <row r="255" spans="8:16" ht="12.75">
      <c r="H255" s="8"/>
      <c r="I255" s="8"/>
      <c r="J255" s="8"/>
      <c r="K255" s="8"/>
      <c r="L255" s="8"/>
      <c r="M255" s="29"/>
      <c r="N255" s="8"/>
      <c r="O255" s="8"/>
      <c r="P255" s="8"/>
    </row>
    <row r="256" spans="8:16" ht="12.75">
      <c r="H256" s="8"/>
      <c r="I256" s="8"/>
      <c r="J256" s="8"/>
      <c r="K256" s="8"/>
      <c r="L256" s="8"/>
      <c r="M256" s="29"/>
      <c r="N256" s="8"/>
      <c r="O256" s="8"/>
      <c r="P256" s="8"/>
    </row>
    <row r="257" spans="8:16" ht="12.75">
      <c r="H257" s="8"/>
      <c r="I257" s="8"/>
      <c r="J257" s="8"/>
      <c r="K257" s="8"/>
      <c r="L257" s="8"/>
      <c r="M257" s="29"/>
      <c r="N257" s="8"/>
      <c r="O257" s="8"/>
      <c r="P257" s="8"/>
    </row>
    <row r="258" spans="8:16" ht="12.75">
      <c r="H258" s="8"/>
      <c r="I258" s="8"/>
      <c r="J258" s="8"/>
      <c r="K258" s="8"/>
      <c r="L258" s="8"/>
      <c r="M258" s="29"/>
      <c r="N258" s="8"/>
      <c r="O258" s="8"/>
      <c r="P258" s="8"/>
    </row>
    <row r="259" spans="8:16" ht="12.75">
      <c r="H259" s="8"/>
      <c r="I259" s="8"/>
      <c r="J259" s="8"/>
      <c r="K259" s="8"/>
      <c r="L259" s="8"/>
      <c r="M259" s="29"/>
      <c r="N259" s="8"/>
      <c r="O259" s="8"/>
      <c r="P259" s="8"/>
    </row>
    <row r="260" spans="8:16" ht="12.75">
      <c r="H260" s="8"/>
      <c r="I260" s="8"/>
      <c r="J260" s="8"/>
      <c r="K260" s="8"/>
      <c r="L260" s="8"/>
      <c r="M260" s="29"/>
      <c r="N260" s="8"/>
      <c r="O260" s="8"/>
      <c r="P260" s="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72" r:id="rId1"/>
  <headerFooter alignWithMargins="0">
    <oddHeader>&amp;LSCOTSTAT&amp;CHousehold Analyses Review Group&amp;RHARG 2005(2)
Annex
21 February 2005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68" r:id="rId2"/>
  <headerFooter alignWithMargins="0">
    <oddHeader>&amp;LSCOTSTAT&amp;CHousehold Analyses Review Group&amp;RHARG 2005(2)
Annex
21 February 2005</oddHeader>
    <oddFooter>&amp;C&amp;Po&amp;Of&amp;N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6.28125" style="0" bestFit="1" customWidth="1"/>
    <col min="2" max="6" width="10.8515625" style="0" bestFit="1" customWidth="1"/>
    <col min="7" max="7" width="10.00390625" style="0" bestFit="1" customWidth="1"/>
    <col min="8" max="9" width="10.421875" style="0" bestFit="1" customWidth="1"/>
    <col min="10" max="10" width="10.00390625" style="0" bestFit="1" customWidth="1"/>
    <col min="11" max="11" width="9.7109375" style="0" bestFit="1" customWidth="1"/>
    <col min="12" max="13" width="10.421875" style="0" bestFit="1" customWidth="1"/>
    <col min="14" max="15" width="6.28125" style="0" bestFit="1" customWidth="1"/>
  </cols>
  <sheetData>
    <row r="1" spans="1:6" ht="12.75">
      <c r="A1" s="1" t="s">
        <v>35</v>
      </c>
      <c r="B1" s="1" t="s">
        <v>48</v>
      </c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4" s="1" customFormat="1" ht="12.75">
      <c r="A4" s="1" t="s">
        <v>36</v>
      </c>
      <c r="B4" s="6">
        <v>2052000</v>
      </c>
      <c r="C4" s="6">
        <v>2064605</v>
      </c>
      <c r="D4" s="6">
        <v>2080410</v>
      </c>
      <c r="E4" s="6">
        <v>2095215</v>
      </c>
      <c r="F4" s="6">
        <v>2110220</v>
      </c>
      <c r="G4" s="6">
        <v>2125225</v>
      </c>
      <c r="H4" s="6">
        <v>2139630</v>
      </c>
      <c r="I4" s="6">
        <v>2154535</v>
      </c>
      <c r="J4" s="6">
        <v>2168540</v>
      </c>
      <c r="K4" s="6">
        <v>2183405</v>
      </c>
      <c r="L4" s="6">
        <v>2196660</v>
      </c>
      <c r="M4" s="6">
        <v>2216780</v>
      </c>
      <c r="N4" s="6"/>
    </row>
    <row r="5" spans="1:13" ht="12.75">
      <c r="A5" t="s">
        <v>3</v>
      </c>
      <c r="B5" s="12">
        <v>90600</v>
      </c>
      <c r="C5" s="12">
        <v>91902</v>
      </c>
      <c r="D5" s="12">
        <v>92804</v>
      </c>
      <c r="E5" s="12">
        <v>93706</v>
      </c>
      <c r="F5" s="12">
        <v>94508</v>
      </c>
      <c r="G5" s="12">
        <v>94810</v>
      </c>
      <c r="H5" s="12">
        <v>95912</v>
      </c>
      <c r="I5" s="12">
        <v>96614</v>
      </c>
      <c r="J5" s="12">
        <v>96716</v>
      </c>
      <c r="K5" s="12">
        <v>97288</v>
      </c>
      <c r="L5" s="12">
        <v>97140</v>
      </c>
      <c r="M5" s="12">
        <v>97970</v>
      </c>
    </row>
    <row r="6" spans="1:13" ht="12.75">
      <c r="A6" t="s">
        <v>4</v>
      </c>
      <c r="B6" s="12">
        <v>81000</v>
      </c>
      <c r="C6" s="12">
        <v>81989</v>
      </c>
      <c r="D6" s="12">
        <v>83178</v>
      </c>
      <c r="E6" s="12">
        <v>84467</v>
      </c>
      <c r="F6" s="12">
        <v>85656</v>
      </c>
      <c r="G6" s="12">
        <v>86545</v>
      </c>
      <c r="H6" s="12">
        <v>87234</v>
      </c>
      <c r="I6" s="12">
        <v>88223</v>
      </c>
      <c r="J6" s="12">
        <v>89112</v>
      </c>
      <c r="K6" s="12">
        <v>90321</v>
      </c>
      <c r="L6" s="12">
        <v>90990</v>
      </c>
      <c r="M6" s="12">
        <v>92480</v>
      </c>
    </row>
    <row r="7" spans="1:13" ht="12.75">
      <c r="A7" t="s">
        <v>5</v>
      </c>
      <c r="B7" s="12">
        <v>44000</v>
      </c>
      <c r="C7" s="12">
        <v>44321</v>
      </c>
      <c r="D7" s="12">
        <v>44642</v>
      </c>
      <c r="E7" s="12">
        <v>45163</v>
      </c>
      <c r="F7" s="12">
        <v>45684</v>
      </c>
      <c r="G7" s="12">
        <v>46305</v>
      </c>
      <c r="H7" s="12">
        <v>46226</v>
      </c>
      <c r="I7" s="12">
        <v>46547</v>
      </c>
      <c r="J7" s="12">
        <v>46768</v>
      </c>
      <c r="K7" s="12">
        <v>47109</v>
      </c>
      <c r="L7" s="12">
        <v>47020</v>
      </c>
      <c r="M7" s="12">
        <v>47330</v>
      </c>
    </row>
    <row r="8" spans="1:13" ht="12.75">
      <c r="A8" t="s">
        <v>6</v>
      </c>
      <c r="B8" s="12">
        <v>37400</v>
      </c>
      <c r="C8" s="12">
        <v>36853</v>
      </c>
      <c r="D8" s="12">
        <v>37106</v>
      </c>
      <c r="E8" s="12">
        <v>37459</v>
      </c>
      <c r="F8" s="12">
        <v>37812</v>
      </c>
      <c r="G8" s="12">
        <v>37965</v>
      </c>
      <c r="H8" s="12">
        <v>38018</v>
      </c>
      <c r="I8" s="12">
        <v>38471</v>
      </c>
      <c r="J8" s="12">
        <v>38624</v>
      </c>
      <c r="K8" s="12">
        <v>38797</v>
      </c>
      <c r="L8" s="12">
        <v>39020</v>
      </c>
      <c r="M8" s="12">
        <v>39110</v>
      </c>
    </row>
    <row r="9" spans="1:13" ht="12.75">
      <c r="A9" t="s">
        <v>7</v>
      </c>
      <c r="B9" s="12">
        <v>18900</v>
      </c>
      <c r="C9" s="12">
        <v>19091</v>
      </c>
      <c r="D9" s="12">
        <v>19282</v>
      </c>
      <c r="E9" s="12">
        <v>19573</v>
      </c>
      <c r="F9" s="12">
        <v>19864</v>
      </c>
      <c r="G9" s="12">
        <v>19955</v>
      </c>
      <c r="H9" s="12">
        <v>20146</v>
      </c>
      <c r="I9" s="12">
        <v>20237</v>
      </c>
      <c r="J9" s="12">
        <v>20328</v>
      </c>
      <c r="K9" s="12">
        <v>20549</v>
      </c>
      <c r="L9" s="12">
        <v>20600</v>
      </c>
      <c r="M9" s="12">
        <v>20760</v>
      </c>
    </row>
    <row r="10" spans="1:13" ht="12.75">
      <c r="A10" t="s">
        <v>8</v>
      </c>
      <c r="B10" s="12">
        <v>59700</v>
      </c>
      <c r="C10" s="12">
        <v>59987</v>
      </c>
      <c r="D10" s="12">
        <v>60474</v>
      </c>
      <c r="E10" s="12">
        <v>61061</v>
      </c>
      <c r="F10" s="12">
        <v>61648</v>
      </c>
      <c r="G10" s="12">
        <v>62235</v>
      </c>
      <c r="H10" s="12">
        <v>62622</v>
      </c>
      <c r="I10" s="12">
        <v>62909</v>
      </c>
      <c r="J10" s="12">
        <v>63196</v>
      </c>
      <c r="K10" s="12">
        <v>63583</v>
      </c>
      <c r="L10" s="12">
        <v>63950</v>
      </c>
      <c r="M10" s="12">
        <v>64450</v>
      </c>
    </row>
    <row r="11" spans="1:13" ht="12.75">
      <c r="A11" t="s">
        <v>9</v>
      </c>
      <c r="B11" s="12">
        <v>67400</v>
      </c>
      <c r="C11" s="12">
        <v>67203</v>
      </c>
      <c r="D11" s="12">
        <v>67306</v>
      </c>
      <c r="E11" s="12">
        <v>68009</v>
      </c>
      <c r="F11" s="12">
        <v>67912</v>
      </c>
      <c r="G11" s="12">
        <v>67515</v>
      </c>
      <c r="H11" s="12">
        <v>67218</v>
      </c>
      <c r="I11" s="12">
        <v>66821</v>
      </c>
      <c r="J11" s="12">
        <v>66824</v>
      </c>
      <c r="K11" s="12">
        <v>67007</v>
      </c>
      <c r="L11" s="12">
        <v>67010</v>
      </c>
      <c r="M11" s="12">
        <v>66910</v>
      </c>
    </row>
    <row r="12" spans="1:13" ht="12.75">
      <c r="A12" t="s">
        <v>10</v>
      </c>
      <c r="B12" s="12">
        <v>49100</v>
      </c>
      <c r="C12" s="12">
        <v>49105</v>
      </c>
      <c r="D12" s="12">
        <v>49310</v>
      </c>
      <c r="E12" s="12">
        <v>49415</v>
      </c>
      <c r="F12" s="12">
        <v>49520</v>
      </c>
      <c r="G12" s="12">
        <v>49625</v>
      </c>
      <c r="H12" s="12">
        <v>49730</v>
      </c>
      <c r="I12" s="12">
        <v>50035</v>
      </c>
      <c r="J12" s="12">
        <v>50040</v>
      </c>
      <c r="K12" s="12">
        <v>50225</v>
      </c>
      <c r="L12" s="12">
        <v>50400</v>
      </c>
      <c r="M12" s="12">
        <v>50730</v>
      </c>
    </row>
    <row r="13" spans="1:13" ht="12.75">
      <c r="A13" t="s">
        <v>11</v>
      </c>
      <c r="B13" s="12">
        <v>39400</v>
      </c>
      <c r="C13" s="12">
        <v>39605</v>
      </c>
      <c r="D13" s="12">
        <v>39810</v>
      </c>
      <c r="E13" s="12">
        <v>40415</v>
      </c>
      <c r="F13" s="12">
        <v>41020</v>
      </c>
      <c r="G13" s="12">
        <v>41325</v>
      </c>
      <c r="H13" s="12">
        <v>41530</v>
      </c>
      <c r="I13" s="12">
        <v>41635</v>
      </c>
      <c r="J13" s="12">
        <v>41940</v>
      </c>
      <c r="K13" s="12">
        <v>42155</v>
      </c>
      <c r="L13" s="12">
        <v>42250</v>
      </c>
      <c r="M13" s="12">
        <v>42340</v>
      </c>
    </row>
    <row r="14" spans="1:13" ht="12.75">
      <c r="A14" t="s">
        <v>12</v>
      </c>
      <c r="B14" s="12">
        <v>34500</v>
      </c>
      <c r="C14" s="12">
        <v>34804</v>
      </c>
      <c r="D14" s="12">
        <v>35208</v>
      </c>
      <c r="E14" s="12">
        <v>35512</v>
      </c>
      <c r="F14" s="12">
        <v>35916</v>
      </c>
      <c r="G14" s="12">
        <v>36320</v>
      </c>
      <c r="H14" s="12">
        <v>36724</v>
      </c>
      <c r="I14" s="12">
        <v>37228</v>
      </c>
      <c r="J14" s="12">
        <v>37532</v>
      </c>
      <c r="K14" s="12">
        <v>37926</v>
      </c>
      <c r="L14" s="12">
        <v>38350</v>
      </c>
      <c r="M14" s="12">
        <v>38790</v>
      </c>
    </row>
    <row r="15" spans="1:13" ht="12.75">
      <c r="A15" t="s">
        <v>13</v>
      </c>
      <c r="B15" s="12">
        <v>31900</v>
      </c>
      <c r="C15" s="12">
        <v>32220</v>
      </c>
      <c r="D15" s="12">
        <v>32140</v>
      </c>
      <c r="E15" s="12">
        <v>32360</v>
      </c>
      <c r="F15" s="12">
        <v>32680</v>
      </c>
      <c r="G15" s="12">
        <v>33200</v>
      </c>
      <c r="H15" s="12">
        <v>33620</v>
      </c>
      <c r="I15" s="12">
        <v>33940</v>
      </c>
      <c r="J15" s="12">
        <v>34260</v>
      </c>
      <c r="K15" s="12">
        <v>34710</v>
      </c>
      <c r="L15" s="12">
        <v>34890</v>
      </c>
      <c r="M15" s="12">
        <v>35200</v>
      </c>
    </row>
    <row r="16" spans="1:13" ht="12.75">
      <c r="A16" t="s">
        <v>37</v>
      </c>
      <c r="B16" s="12">
        <v>190800</v>
      </c>
      <c r="C16" s="12">
        <v>191058</v>
      </c>
      <c r="D16" s="12">
        <v>191816</v>
      </c>
      <c r="E16" s="12">
        <v>192974</v>
      </c>
      <c r="F16" s="12">
        <v>194332</v>
      </c>
      <c r="G16" s="12">
        <v>195990</v>
      </c>
      <c r="H16" s="12">
        <v>196748</v>
      </c>
      <c r="I16" s="12">
        <v>198706</v>
      </c>
      <c r="J16" s="12">
        <v>202364</v>
      </c>
      <c r="K16" s="12">
        <v>203412</v>
      </c>
      <c r="L16" s="12">
        <v>205340</v>
      </c>
      <c r="M16" s="12">
        <v>207080</v>
      </c>
    </row>
    <row r="17" spans="1:13" ht="12.75">
      <c r="A17" t="s">
        <v>15</v>
      </c>
      <c r="B17" s="12">
        <v>11000</v>
      </c>
      <c r="C17" s="12">
        <v>11057</v>
      </c>
      <c r="D17" s="12">
        <v>11114</v>
      </c>
      <c r="E17" s="12">
        <v>11171</v>
      </c>
      <c r="F17" s="12">
        <v>11228</v>
      </c>
      <c r="G17" s="12">
        <v>11385</v>
      </c>
      <c r="H17" s="12">
        <v>11342</v>
      </c>
      <c r="I17" s="12">
        <v>11399</v>
      </c>
      <c r="J17" s="12">
        <v>11256</v>
      </c>
      <c r="K17" s="12">
        <v>11283</v>
      </c>
      <c r="L17" s="12">
        <v>11270</v>
      </c>
      <c r="M17" s="12">
        <v>11320</v>
      </c>
    </row>
    <row r="18" spans="1:13" ht="12.75">
      <c r="A18" t="s">
        <v>16</v>
      </c>
      <c r="B18" s="12">
        <v>56900</v>
      </c>
      <c r="C18" s="12">
        <v>57445</v>
      </c>
      <c r="D18" s="12">
        <v>58090</v>
      </c>
      <c r="E18" s="12">
        <v>58435</v>
      </c>
      <c r="F18" s="12">
        <v>58880</v>
      </c>
      <c r="G18" s="12">
        <v>59325</v>
      </c>
      <c r="H18" s="12">
        <v>60370</v>
      </c>
      <c r="I18" s="12">
        <v>61115</v>
      </c>
      <c r="J18" s="12">
        <v>61660</v>
      </c>
      <c r="K18" s="12">
        <v>62245</v>
      </c>
      <c r="L18" s="12">
        <v>62740</v>
      </c>
      <c r="M18" s="12">
        <v>63570</v>
      </c>
    </row>
    <row r="19" spans="1:13" ht="12.75">
      <c r="A19" t="s">
        <v>17</v>
      </c>
      <c r="B19" s="12">
        <v>139000</v>
      </c>
      <c r="C19" s="12">
        <v>139851</v>
      </c>
      <c r="D19" s="12">
        <v>141102</v>
      </c>
      <c r="E19" s="12">
        <v>142953</v>
      </c>
      <c r="F19" s="12">
        <v>144104</v>
      </c>
      <c r="G19" s="12">
        <v>144855</v>
      </c>
      <c r="H19" s="12">
        <v>146006</v>
      </c>
      <c r="I19" s="12">
        <v>146857</v>
      </c>
      <c r="J19" s="12">
        <v>147808</v>
      </c>
      <c r="K19" s="12">
        <v>149409</v>
      </c>
      <c r="L19" s="12">
        <v>150610</v>
      </c>
      <c r="M19" s="12">
        <v>152080</v>
      </c>
    </row>
    <row r="20" spans="1:13" ht="12.75">
      <c r="A20" t="s">
        <v>18</v>
      </c>
      <c r="B20" s="12">
        <v>271800</v>
      </c>
      <c r="C20" s="12">
        <v>272633</v>
      </c>
      <c r="D20" s="12">
        <v>274166</v>
      </c>
      <c r="E20" s="12">
        <v>272599</v>
      </c>
      <c r="F20" s="12">
        <v>271132</v>
      </c>
      <c r="G20" s="12">
        <v>269565</v>
      </c>
      <c r="H20" s="12">
        <v>269998</v>
      </c>
      <c r="I20" s="12">
        <v>270631</v>
      </c>
      <c r="J20" s="12">
        <v>270164</v>
      </c>
      <c r="K20" s="12">
        <v>269917</v>
      </c>
      <c r="L20" s="12">
        <v>272070</v>
      </c>
      <c r="M20" s="12">
        <v>274730</v>
      </c>
    </row>
    <row r="21" spans="1:13" ht="12.75">
      <c r="A21" t="s">
        <v>19</v>
      </c>
      <c r="B21" s="12">
        <v>80200</v>
      </c>
      <c r="C21" s="12">
        <v>81201</v>
      </c>
      <c r="D21" s="12">
        <v>82202</v>
      </c>
      <c r="E21" s="12">
        <v>83403</v>
      </c>
      <c r="F21" s="12">
        <v>84804</v>
      </c>
      <c r="G21" s="12">
        <v>85805</v>
      </c>
      <c r="H21" s="12">
        <v>86906</v>
      </c>
      <c r="I21" s="12">
        <v>87907</v>
      </c>
      <c r="J21" s="12">
        <v>88108</v>
      </c>
      <c r="K21" s="12">
        <v>88769</v>
      </c>
      <c r="L21" s="12">
        <v>89740</v>
      </c>
      <c r="M21" s="12">
        <v>90510</v>
      </c>
    </row>
    <row r="22" spans="1:13" ht="12.75">
      <c r="A22" t="s">
        <v>20</v>
      </c>
      <c r="B22" s="12">
        <v>36600</v>
      </c>
      <c r="C22" s="12">
        <v>36584</v>
      </c>
      <c r="D22" s="12">
        <v>36668</v>
      </c>
      <c r="E22" s="12">
        <v>36552</v>
      </c>
      <c r="F22" s="12">
        <v>36536</v>
      </c>
      <c r="G22" s="12">
        <v>37420</v>
      </c>
      <c r="H22" s="12">
        <v>37304</v>
      </c>
      <c r="I22" s="12">
        <v>36888</v>
      </c>
      <c r="J22" s="12">
        <v>36872</v>
      </c>
      <c r="K22" s="12">
        <v>36656</v>
      </c>
      <c r="L22" s="12">
        <v>36800</v>
      </c>
      <c r="M22" s="12">
        <v>37460</v>
      </c>
    </row>
    <row r="23" spans="1:13" ht="12.75">
      <c r="A23" t="s">
        <v>21</v>
      </c>
      <c r="B23" s="12">
        <v>29800</v>
      </c>
      <c r="C23" s="12">
        <v>29967</v>
      </c>
      <c r="D23" s="12">
        <v>30434</v>
      </c>
      <c r="E23" s="12">
        <v>30701</v>
      </c>
      <c r="F23" s="12">
        <v>30968</v>
      </c>
      <c r="G23" s="12">
        <v>31135</v>
      </c>
      <c r="H23" s="12">
        <v>31602</v>
      </c>
      <c r="I23" s="12">
        <v>31869</v>
      </c>
      <c r="J23" s="12">
        <v>32336</v>
      </c>
      <c r="K23" s="12">
        <v>32703</v>
      </c>
      <c r="L23" s="12">
        <v>32970</v>
      </c>
      <c r="M23" s="12">
        <v>33120</v>
      </c>
    </row>
    <row r="24" spans="1:13" ht="12.75">
      <c r="A24" t="s">
        <v>22</v>
      </c>
      <c r="B24" s="12">
        <v>32800</v>
      </c>
      <c r="C24" s="12">
        <v>33047</v>
      </c>
      <c r="D24" s="12">
        <v>33294</v>
      </c>
      <c r="E24" s="12">
        <v>33841</v>
      </c>
      <c r="F24" s="12">
        <v>33988</v>
      </c>
      <c r="G24" s="12">
        <v>34635</v>
      </c>
      <c r="H24" s="12">
        <v>34982</v>
      </c>
      <c r="I24" s="12">
        <v>35129</v>
      </c>
      <c r="J24" s="12">
        <v>35376</v>
      </c>
      <c r="K24" s="12">
        <v>35653</v>
      </c>
      <c r="L24" s="12">
        <v>35850</v>
      </c>
      <c r="M24" s="12">
        <v>36230</v>
      </c>
    </row>
    <row r="25" spans="1:13" ht="12.75">
      <c r="A25" t="s">
        <v>23</v>
      </c>
      <c r="B25" s="12">
        <v>55100</v>
      </c>
      <c r="C25" s="12">
        <v>55422</v>
      </c>
      <c r="D25" s="12">
        <v>55944</v>
      </c>
      <c r="E25" s="12">
        <v>56466</v>
      </c>
      <c r="F25" s="12">
        <v>56788</v>
      </c>
      <c r="G25" s="12">
        <v>57310</v>
      </c>
      <c r="H25" s="12">
        <v>57632</v>
      </c>
      <c r="I25" s="12">
        <v>57954</v>
      </c>
      <c r="J25" s="12">
        <v>58276</v>
      </c>
      <c r="K25" s="12">
        <v>58628</v>
      </c>
      <c r="L25" s="12">
        <v>58800</v>
      </c>
      <c r="M25" s="12">
        <v>59430</v>
      </c>
    </row>
    <row r="26" spans="1:13" ht="12.75">
      <c r="A26" t="s">
        <v>24</v>
      </c>
      <c r="B26" s="12">
        <v>122900</v>
      </c>
      <c r="C26" s="12">
        <v>123486</v>
      </c>
      <c r="D26" s="12">
        <v>124072</v>
      </c>
      <c r="E26" s="12">
        <v>124658</v>
      </c>
      <c r="F26" s="12">
        <v>125744</v>
      </c>
      <c r="G26" s="12">
        <v>126930</v>
      </c>
      <c r="H26" s="12">
        <v>127216</v>
      </c>
      <c r="I26" s="12">
        <v>128402</v>
      </c>
      <c r="J26" s="12">
        <v>129688</v>
      </c>
      <c r="K26" s="12">
        <v>131514</v>
      </c>
      <c r="L26" s="12">
        <v>132550</v>
      </c>
      <c r="M26" s="12">
        <v>133910</v>
      </c>
    </row>
    <row r="27" spans="1:13" ht="12.75">
      <c r="A27" t="s">
        <v>38</v>
      </c>
      <c r="B27" s="12">
        <v>7800</v>
      </c>
      <c r="C27" s="12">
        <v>7895</v>
      </c>
      <c r="D27" s="12">
        <v>7990</v>
      </c>
      <c r="E27" s="12">
        <v>7985</v>
      </c>
      <c r="F27" s="12">
        <v>8080</v>
      </c>
      <c r="G27" s="12">
        <v>8075</v>
      </c>
      <c r="H27" s="12">
        <v>8070</v>
      </c>
      <c r="I27" s="12">
        <v>8165</v>
      </c>
      <c r="J27" s="12">
        <v>8160</v>
      </c>
      <c r="K27" s="12">
        <v>8195</v>
      </c>
      <c r="L27" s="12">
        <v>8380</v>
      </c>
      <c r="M27" s="12">
        <v>8460</v>
      </c>
    </row>
    <row r="28" spans="1:13" ht="12.75">
      <c r="A28" t="s">
        <v>26</v>
      </c>
      <c r="B28" s="12">
        <v>51800</v>
      </c>
      <c r="C28" s="12">
        <v>52338</v>
      </c>
      <c r="D28" s="12">
        <v>52776</v>
      </c>
      <c r="E28" s="12">
        <v>53714</v>
      </c>
      <c r="F28" s="12">
        <v>54552</v>
      </c>
      <c r="G28" s="12">
        <v>55190</v>
      </c>
      <c r="H28" s="12">
        <v>55928</v>
      </c>
      <c r="I28" s="12">
        <v>56566</v>
      </c>
      <c r="J28" s="12">
        <v>57404</v>
      </c>
      <c r="K28" s="12">
        <v>57822</v>
      </c>
      <c r="L28" s="12">
        <v>58440</v>
      </c>
      <c r="M28" s="12">
        <v>59160</v>
      </c>
    </row>
    <row r="29" spans="1:13" ht="12.75">
      <c r="A29" t="s">
        <v>27</v>
      </c>
      <c r="B29" s="12">
        <v>71300</v>
      </c>
      <c r="C29" s="12">
        <v>71791</v>
      </c>
      <c r="D29" s="12">
        <v>72382</v>
      </c>
      <c r="E29" s="12">
        <v>72973</v>
      </c>
      <c r="F29" s="12">
        <v>73664</v>
      </c>
      <c r="G29" s="12">
        <v>74555</v>
      </c>
      <c r="H29" s="12">
        <v>75146</v>
      </c>
      <c r="I29" s="12">
        <v>75637</v>
      </c>
      <c r="J29" s="12">
        <v>76028</v>
      </c>
      <c r="K29" s="12">
        <v>76299</v>
      </c>
      <c r="L29" s="12">
        <v>75410</v>
      </c>
      <c r="M29" s="12">
        <v>75650</v>
      </c>
    </row>
    <row r="30" spans="1:13" ht="12.75">
      <c r="A30" t="s">
        <v>39</v>
      </c>
      <c r="B30" s="12">
        <v>43600</v>
      </c>
      <c r="C30" s="12">
        <v>44076</v>
      </c>
      <c r="D30" s="12">
        <v>44352</v>
      </c>
      <c r="E30" s="12">
        <v>44628</v>
      </c>
      <c r="F30" s="12">
        <v>45004</v>
      </c>
      <c r="G30" s="12">
        <v>45280</v>
      </c>
      <c r="H30" s="12">
        <v>45856</v>
      </c>
      <c r="I30" s="12">
        <v>46232</v>
      </c>
      <c r="J30" s="12">
        <v>46708</v>
      </c>
      <c r="K30" s="12">
        <v>47164</v>
      </c>
      <c r="L30" s="12">
        <v>47450</v>
      </c>
      <c r="M30" s="12">
        <v>48190</v>
      </c>
    </row>
    <row r="31" spans="1:13" ht="12.75">
      <c r="A31" t="s">
        <v>40</v>
      </c>
      <c r="B31" s="12">
        <v>8400</v>
      </c>
      <c r="C31" s="12">
        <v>8484</v>
      </c>
      <c r="D31" s="12">
        <v>8568</v>
      </c>
      <c r="E31" s="12">
        <v>8652</v>
      </c>
      <c r="F31" s="12">
        <v>8736</v>
      </c>
      <c r="G31" s="12">
        <v>8820</v>
      </c>
      <c r="H31" s="12">
        <v>8804</v>
      </c>
      <c r="I31" s="12">
        <v>8888</v>
      </c>
      <c r="J31" s="12">
        <v>8872</v>
      </c>
      <c r="K31" s="12">
        <v>9136</v>
      </c>
      <c r="L31" s="12">
        <v>9160</v>
      </c>
      <c r="M31" s="12">
        <v>9250</v>
      </c>
    </row>
    <row r="32" spans="1:13" ht="12.75">
      <c r="A32" t="s">
        <v>30</v>
      </c>
      <c r="B32" s="12">
        <v>45500</v>
      </c>
      <c r="C32" s="12">
        <v>45755</v>
      </c>
      <c r="D32" s="12">
        <v>46110</v>
      </c>
      <c r="E32" s="12">
        <v>46365</v>
      </c>
      <c r="F32" s="12">
        <v>46820</v>
      </c>
      <c r="G32" s="12">
        <v>47375</v>
      </c>
      <c r="H32" s="12">
        <v>47630</v>
      </c>
      <c r="I32" s="12">
        <v>47885</v>
      </c>
      <c r="J32" s="12">
        <v>48240</v>
      </c>
      <c r="K32" s="12">
        <v>48415</v>
      </c>
      <c r="L32" s="12">
        <v>48850</v>
      </c>
      <c r="M32" s="12">
        <v>49120</v>
      </c>
    </row>
    <row r="33" spans="1:13" ht="12.75">
      <c r="A33" t="s">
        <v>31</v>
      </c>
      <c r="B33" s="12">
        <v>117400</v>
      </c>
      <c r="C33" s="12">
        <v>118531</v>
      </c>
      <c r="D33" s="12">
        <v>119262</v>
      </c>
      <c r="E33" s="12">
        <v>119993</v>
      </c>
      <c r="F33" s="12">
        <v>121024</v>
      </c>
      <c r="G33" s="12">
        <v>121955</v>
      </c>
      <c r="H33" s="12">
        <v>122986</v>
      </c>
      <c r="I33" s="12">
        <v>123717</v>
      </c>
      <c r="J33" s="12">
        <v>124748</v>
      </c>
      <c r="K33" s="12">
        <v>125569</v>
      </c>
      <c r="L33" s="12">
        <v>126750</v>
      </c>
      <c r="M33" s="12">
        <v>127900</v>
      </c>
    </row>
    <row r="34" spans="1:13" ht="12.75">
      <c r="A34" t="s">
        <v>32</v>
      </c>
      <c r="B34" s="12">
        <v>31200</v>
      </c>
      <c r="C34" s="12">
        <v>31575</v>
      </c>
      <c r="D34" s="12">
        <v>31950</v>
      </c>
      <c r="E34" s="12">
        <v>32525</v>
      </c>
      <c r="F34" s="12">
        <v>32800</v>
      </c>
      <c r="G34" s="12">
        <v>33475</v>
      </c>
      <c r="H34" s="12">
        <v>33850</v>
      </c>
      <c r="I34" s="12">
        <v>34425</v>
      </c>
      <c r="J34" s="12">
        <v>34600</v>
      </c>
      <c r="K34" s="12">
        <v>35205</v>
      </c>
      <c r="L34" s="12">
        <v>35590</v>
      </c>
      <c r="M34" s="12">
        <v>36240</v>
      </c>
    </row>
    <row r="35" spans="1:13" ht="12.75">
      <c r="A35" t="s">
        <v>33</v>
      </c>
      <c r="B35" s="12">
        <v>38700</v>
      </c>
      <c r="C35" s="12">
        <v>38883</v>
      </c>
      <c r="D35" s="12">
        <v>39266</v>
      </c>
      <c r="E35" s="12">
        <v>39649</v>
      </c>
      <c r="F35" s="12">
        <v>40032</v>
      </c>
      <c r="G35" s="12">
        <v>40315</v>
      </c>
      <c r="H35" s="12">
        <v>41498</v>
      </c>
      <c r="I35" s="12">
        <v>41681</v>
      </c>
      <c r="J35" s="12">
        <v>41464</v>
      </c>
      <c r="K35" s="12">
        <v>41677</v>
      </c>
      <c r="L35" s="12">
        <v>40910</v>
      </c>
      <c r="M35" s="12">
        <v>41140</v>
      </c>
    </row>
    <row r="36" spans="1:13" ht="12.75">
      <c r="A36" t="s">
        <v>34</v>
      </c>
      <c r="B36" s="12">
        <v>55600</v>
      </c>
      <c r="C36" s="12">
        <v>56346</v>
      </c>
      <c r="D36" s="12">
        <v>57392</v>
      </c>
      <c r="E36" s="12">
        <v>58038</v>
      </c>
      <c r="F36" s="12">
        <v>58884</v>
      </c>
      <c r="G36" s="12">
        <v>60030</v>
      </c>
      <c r="H36" s="12">
        <v>60676</v>
      </c>
      <c r="I36" s="12">
        <v>62022</v>
      </c>
      <c r="J36" s="12">
        <v>62968</v>
      </c>
      <c r="K36" s="12">
        <v>64064</v>
      </c>
      <c r="L36" s="12">
        <v>65360</v>
      </c>
      <c r="M36" s="12">
        <v>66150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18.140625" style="0" customWidth="1"/>
    <col min="2" max="4" width="10.8515625" style="0" bestFit="1" customWidth="1"/>
    <col min="5" max="6" width="10.421875" style="0" bestFit="1" customWidth="1"/>
    <col min="7" max="7" width="9.7109375" style="0" bestFit="1" customWidth="1"/>
    <col min="8" max="8" width="10.00390625" style="0" bestFit="1" customWidth="1"/>
    <col min="9" max="9" width="9.7109375" style="0" bestFit="1" customWidth="1"/>
    <col min="10" max="10" width="9.28125" style="0" bestFit="1" customWidth="1"/>
    <col min="11" max="11" width="10.00390625" style="0" bestFit="1" customWidth="1"/>
    <col min="12" max="12" width="10.421875" style="0" bestFit="1" customWidth="1"/>
    <col min="13" max="13" width="10.8515625" style="0" bestFit="1" customWidth="1"/>
    <col min="14" max="14" width="10.421875" style="0" bestFit="1" customWidth="1"/>
    <col min="15" max="15" width="10.8515625" style="0" bestFit="1" customWidth="1"/>
  </cols>
  <sheetData>
    <row r="1" spans="1:6" ht="12.75">
      <c r="A1" s="1" t="s">
        <v>47</v>
      </c>
      <c r="B1" s="1"/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5" s="1" customFormat="1" ht="12.75">
      <c r="A4" s="1" t="s">
        <v>36</v>
      </c>
      <c r="B4" s="6">
        <v>2042809.3845529293</v>
      </c>
      <c r="C4" s="6">
        <v>2059282.9270959762</v>
      </c>
      <c r="D4" s="6">
        <v>2076157.736534003</v>
      </c>
      <c r="E4" s="6">
        <v>2093919.2132116088</v>
      </c>
      <c r="F4" s="6">
        <v>2111789.2088106717</v>
      </c>
      <c r="G4" s="6">
        <v>2125378.930425288</v>
      </c>
      <c r="H4" s="6">
        <v>2139171.1288865176</v>
      </c>
      <c r="I4" s="6">
        <v>2153086.855702401</v>
      </c>
      <c r="J4" s="6">
        <v>2165500.8809361346</v>
      </c>
      <c r="K4" s="6">
        <v>2177127.039602698</v>
      </c>
      <c r="L4" s="6">
        <v>2194636.3961985987</v>
      </c>
      <c r="M4" s="6">
        <v>2206124.7924574316</v>
      </c>
      <c r="N4" s="6">
        <v>2215155.258601288</v>
      </c>
      <c r="O4" s="6">
        <v>2227074.000098081</v>
      </c>
    </row>
    <row r="5" spans="1:15" ht="12.75">
      <c r="A5" t="s">
        <v>3</v>
      </c>
      <c r="B5" s="12">
        <v>91077.77719770593</v>
      </c>
      <c r="C5" s="12">
        <v>92392.12179024154</v>
      </c>
      <c r="D5" s="12">
        <v>93686.87101539319</v>
      </c>
      <c r="E5" s="12">
        <v>94750.53256633783</v>
      </c>
      <c r="F5" s="12">
        <v>95717.25871313701</v>
      </c>
      <c r="G5" s="12">
        <v>96088.19031129846</v>
      </c>
      <c r="H5" s="12">
        <v>96496.3261573228</v>
      </c>
      <c r="I5" s="12">
        <v>96723.54864386984</v>
      </c>
      <c r="J5" s="12">
        <v>97062.2691825863</v>
      </c>
      <c r="K5" s="12">
        <v>97329.46378366847</v>
      </c>
      <c r="L5" s="12">
        <v>97503.39578631805</v>
      </c>
      <c r="M5" s="12">
        <v>97154.48905077075</v>
      </c>
      <c r="N5" s="7">
        <v>97013.3574014453</v>
      </c>
      <c r="O5" s="7">
        <v>97175.49448124279</v>
      </c>
    </row>
    <row r="6" spans="1:15" ht="12.75">
      <c r="A6" t="s">
        <v>4</v>
      </c>
      <c r="B6" s="12">
        <v>80487.26236547047</v>
      </c>
      <c r="C6" s="12">
        <v>82393.57281604376</v>
      </c>
      <c r="D6" s="12">
        <v>83912.57986550423</v>
      </c>
      <c r="E6" s="12">
        <v>85230.00083821098</v>
      </c>
      <c r="F6" s="12">
        <v>86042.47877553188</v>
      </c>
      <c r="G6" s="12">
        <v>87078.25720217174</v>
      </c>
      <c r="H6" s="12">
        <v>87547.2514503807</v>
      </c>
      <c r="I6" s="12">
        <v>88382.94165959726</v>
      </c>
      <c r="J6" s="12">
        <v>89382.33426816932</v>
      </c>
      <c r="K6" s="12">
        <v>90028.31748223757</v>
      </c>
      <c r="L6" s="12">
        <v>90897.23104057464</v>
      </c>
      <c r="M6" s="12">
        <v>91718.04541801538</v>
      </c>
      <c r="N6" s="7">
        <v>92297.25952414142</v>
      </c>
      <c r="O6" s="7">
        <v>92958.26352740708</v>
      </c>
    </row>
    <row r="7" spans="1:15" ht="12.75">
      <c r="A7" t="s">
        <v>5</v>
      </c>
      <c r="B7" s="12">
        <v>43818.83512999815</v>
      </c>
      <c r="C7" s="12">
        <v>44505.211864117766</v>
      </c>
      <c r="D7" s="12">
        <v>45187.339001658904</v>
      </c>
      <c r="E7" s="12">
        <v>45701.05009383023</v>
      </c>
      <c r="F7" s="12">
        <v>46072.147307410465</v>
      </c>
      <c r="G7" s="12">
        <v>46070.4529963625</v>
      </c>
      <c r="H7" s="12">
        <v>46193.29149077872</v>
      </c>
      <c r="I7" s="12">
        <v>46467.07227865337</v>
      </c>
      <c r="J7" s="12">
        <v>46638.84830601546</v>
      </c>
      <c r="K7" s="12">
        <v>46705.98173328419</v>
      </c>
      <c r="L7" s="12">
        <v>46945.58614751681</v>
      </c>
      <c r="M7" s="12">
        <v>47129.31402899032</v>
      </c>
      <c r="N7" s="7">
        <v>47192.357092836784</v>
      </c>
      <c r="O7" s="7">
        <v>47296.36988709377</v>
      </c>
    </row>
    <row r="8" spans="1:15" ht="12.75">
      <c r="A8" t="s">
        <v>6</v>
      </c>
      <c r="B8" s="12">
        <v>37670.11723915241</v>
      </c>
      <c r="C8" s="12">
        <v>37318.530251692915</v>
      </c>
      <c r="D8" s="12">
        <v>37332.21244363276</v>
      </c>
      <c r="E8" s="12">
        <v>37747.817252043</v>
      </c>
      <c r="F8" s="12">
        <v>37992.11648103539</v>
      </c>
      <c r="G8" s="12">
        <v>38111.406371074176</v>
      </c>
      <c r="H8" s="12">
        <v>38340.74669919676</v>
      </c>
      <c r="I8" s="12">
        <v>38529.3046142374</v>
      </c>
      <c r="J8" s="12">
        <v>38722.152536796726</v>
      </c>
      <c r="K8" s="12">
        <v>38708.65526048584</v>
      </c>
      <c r="L8" s="12">
        <v>39033.94440333457</v>
      </c>
      <c r="M8" s="12">
        <v>39118.93989611567</v>
      </c>
      <c r="N8" s="7">
        <v>39104.674579042396</v>
      </c>
      <c r="O8" s="7">
        <v>39164.442759226884</v>
      </c>
    </row>
    <row r="9" spans="1:15" ht="12.75">
      <c r="A9" t="s">
        <v>7</v>
      </c>
      <c r="B9" s="12">
        <v>18862.546803596837</v>
      </c>
      <c r="C9" s="12">
        <v>19080.59814382064</v>
      </c>
      <c r="D9" s="12">
        <v>19292.804888859017</v>
      </c>
      <c r="E9" s="12">
        <v>19588.65179972707</v>
      </c>
      <c r="F9" s="12">
        <v>19760.909490844922</v>
      </c>
      <c r="G9" s="12">
        <v>19916.72408444102</v>
      </c>
      <c r="H9" s="12">
        <v>20111.310385361656</v>
      </c>
      <c r="I9" s="12">
        <v>20229.707598825782</v>
      </c>
      <c r="J9" s="12">
        <v>20343.539960148304</v>
      </c>
      <c r="K9" s="12">
        <v>20448.52196383974</v>
      </c>
      <c r="L9" s="12">
        <v>20571.359740423173</v>
      </c>
      <c r="M9" s="12">
        <v>20679.598893098613</v>
      </c>
      <c r="N9" s="7">
        <v>20746.314758057793</v>
      </c>
      <c r="O9" s="7">
        <v>20865.124223953087</v>
      </c>
    </row>
    <row r="10" spans="1:15" ht="12.75">
      <c r="A10" t="s">
        <v>8</v>
      </c>
      <c r="B10" s="12">
        <v>59314.72986499776</v>
      </c>
      <c r="C10" s="12">
        <v>59931.32305487442</v>
      </c>
      <c r="D10" s="12">
        <v>60321.32695798436</v>
      </c>
      <c r="E10" s="12">
        <v>60777.0058593274</v>
      </c>
      <c r="F10" s="12">
        <v>61339.830252502485</v>
      </c>
      <c r="G10" s="12">
        <v>61810.91341595951</v>
      </c>
      <c r="H10" s="12">
        <v>62228.09244853575</v>
      </c>
      <c r="I10" s="12">
        <v>62753.87466404233</v>
      </c>
      <c r="J10" s="12">
        <v>63005.55887919205</v>
      </c>
      <c r="K10" s="12">
        <v>63255.40626683828</v>
      </c>
      <c r="L10" s="12">
        <v>63895.04007269163</v>
      </c>
      <c r="M10" s="12">
        <v>64239.183071154424</v>
      </c>
      <c r="N10" s="7">
        <v>64440.34067061439</v>
      </c>
      <c r="O10" s="7">
        <v>64737.56741393739</v>
      </c>
    </row>
    <row r="11" spans="1:15" ht="12.75">
      <c r="A11" t="s">
        <v>9</v>
      </c>
      <c r="B11" s="12">
        <v>67085.0497461801</v>
      </c>
      <c r="C11" s="12">
        <v>67135.99824284883</v>
      </c>
      <c r="D11" s="12">
        <v>66987.90496887907</v>
      </c>
      <c r="E11" s="12">
        <v>66597.87478151364</v>
      </c>
      <c r="F11" s="12">
        <v>67017.69293178144</v>
      </c>
      <c r="G11" s="12">
        <v>67413.03799360637</v>
      </c>
      <c r="H11" s="12">
        <v>67496.56238194626</v>
      </c>
      <c r="I11" s="12">
        <v>67271.37222902883</v>
      </c>
      <c r="J11" s="12">
        <v>67028.03379218202</v>
      </c>
      <c r="K11" s="12">
        <v>66914.0445618192</v>
      </c>
      <c r="L11" s="12">
        <v>66849.3283522024</v>
      </c>
      <c r="M11" s="12">
        <v>66663.0794105349</v>
      </c>
      <c r="N11" s="7">
        <v>66226.85495960749</v>
      </c>
      <c r="O11" s="7">
        <v>66087.01225398474</v>
      </c>
    </row>
    <row r="12" spans="1:15" ht="12.75">
      <c r="A12" t="s">
        <v>10</v>
      </c>
      <c r="B12" s="12">
        <v>48793.41079171451</v>
      </c>
      <c r="C12" s="12">
        <v>49003.8291104222</v>
      </c>
      <c r="D12" s="12">
        <v>49211.24374068104</v>
      </c>
      <c r="E12" s="12">
        <v>49341.17361216536</v>
      </c>
      <c r="F12" s="12">
        <v>49533.24330641407</v>
      </c>
      <c r="G12" s="12">
        <v>49598.0204103685</v>
      </c>
      <c r="H12" s="12">
        <v>49725.745546516795</v>
      </c>
      <c r="I12" s="12">
        <v>49832.048659972694</v>
      </c>
      <c r="J12" s="12">
        <v>49933.59679750313</v>
      </c>
      <c r="K12" s="12">
        <v>50056.60389525083</v>
      </c>
      <c r="L12" s="12">
        <v>50401.45065640391</v>
      </c>
      <c r="M12" s="12">
        <v>50463.68826973454</v>
      </c>
      <c r="N12" s="7">
        <v>50460.04561790892</v>
      </c>
      <c r="O12" s="7">
        <v>50488.75117221187</v>
      </c>
    </row>
    <row r="13" spans="1:15" ht="12.75">
      <c r="A13" t="s">
        <v>11</v>
      </c>
      <c r="B13" s="12">
        <v>39483.23583581982</v>
      </c>
      <c r="C13" s="12">
        <v>39740.76391699023</v>
      </c>
      <c r="D13" s="12">
        <v>40017.3840997102</v>
      </c>
      <c r="E13" s="12">
        <v>40473.71953790232</v>
      </c>
      <c r="F13" s="12">
        <v>41002.48952500943</v>
      </c>
      <c r="G13" s="12">
        <v>41216.488631798005</v>
      </c>
      <c r="H13" s="12">
        <v>41530.15353338598</v>
      </c>
      <c r="I13" s="12">
        <v>41742.865704905744</v>
      </c>
      <c r="J13" s="12">
        <v>41890.45370667177</v>
      </c>
      <c r="K13" s="12">
        <v>42112.99616048726</v>
      </c>
      <c r="L13" s="12">
        <v>42251.8558884146</v>
      </c>
      <c r="M13" s="12">
        <v>42285.310260356906</v>
      </c>
      <c r="N13" s="7">
        <v>42389.46591207186</v>
      </c>
      <c r="O13" s="7">
        <v>42553.432995054914</v>
      </c>
    </row>
    <row r="14" spans="1:15" ht="12.75">
      <c r="A14" t="s">
        <v>12</v>
      </c>
      <c r="B14" s="12">
        <v>34253.83733496823</v>
      </c>
      <c r="C14" s="12">
        <v>34515.07833905106</v>
      </c>
      <c r="D14" s="12">
        <v>34885.2494513733</v>
      </c>
      <c r="E14" s="12">
        <v>35386.77596611356</v>
      </c>
      <c r="F14" s="12">
        <v>35837.47952561837</v>
      </c>
      <c r="G14" s="12">
        <v>36161.835312623196</v>
      </c>
      <c r="H14" s="12">
        <v>36600.830010806334</v>
      </c>
      <c r="I14" s="12">
        <v>37038.87522281297</v>
      </c>
      <c r="J14" s="12">
        <v>37450.85051643845</v>
      </c>
      <c r="K14" s="12">
        <v>37878.33905225906</v>
      </c>
      <c r="L14" s="12">
        <v>38229.527966115325</v>
      </c>
      <c r="M14" s="12">
        <v>38648.86474338874</v>
      </c>
      <c r="N14" s="7">
        <v>38984.79492698169</v>
      </c>
      <c r="O14" s="7">
        <v>39382.36800879988</v>
      </c>
    </row>
    <row r="15" spans="1:15" ht="12.75">
      <c r="A15" t="s">
        <v>13</v>
      </c>
      <c r="B15" s="12">
        <v>32217.330528505456</v>
      </c>
      <c r="C15" s="12">
        <v>32521.82370414226</v>
      </c>
      <c r="D15" s="12">
        <v>32827.842834459225</v>
      </c>
      <c r="E15" s="12">
        <v>33101.23068399547</v>
      </c>
      <c r="F15" s="12">
        <v>33601.52097677069</v>
      </c>
      <c r="G15" s="12">
        <v>33750.6335349798</v>
      </c>
      <c r="H15" s="12">
        <v>34036.667571676015</v>
      </c>
      <c r="I15" s="12">
        <v>34291.68698021493</v>
      </c>
      <c r="J15" s="12">
        <v>34475.156187186214</v>
      </c>
      <c r="K15" s="12">
        <v>34742.41202892923</v>
      </c>
      <c r="L15" s="12">
        <v>35021.829562916944</v>
      </c>
      <c r="M15" s="12">
        <v>35215.28395082771</v>
      </c>
      <c r="N15" s="7">
        <v>35453.779033300445</v>
      </c>
      <c r="O15" s="7">
        <v>35725.76654367295</v>
      </c>
    </row>
    <row r="16" spans="1:15" ht="12.75">
      <c r="A16" t="s">
        <v>37</v>
      </c>
      <c r="B16" s="12">
        <v>188918.77968677186</v>
      </c>
      <c r="C16" s="12">
        <v>189938.18071128603</v>
      </c>
      <c r="D16" s="12">
        <v>191354.6931630081</v>
      </c>
      <c r="E16" s="12">
        <v>192796.42044089452</v>
      </c>
      <c r="F16" s="12">
        <v>195326.1229665666</v>
      </c>
      <c r="G16" s="12">
        <v>197033.22234977302</v>
      </c>
      <c r="H16" s="12">
        <v>198635.90613055712</v>
      </c>
      <c r="I16" s="12">
        <v>200214.34946969416</v>
      </c>
      <c r="J16" s="12">
        <v>201666.72502222724</v>
      </c>
      <c r="K16" s="12">
        <v>203304.10933318196</v>
      </c>
      <c r="L16" s="12">
        <v>204963.77328814645</v>
      </c>
      <c r="M16" s="12">
        <v>205912.50076012392</v>
      </c>
      <c r="N16" s="7">
        <v>207335.21145037192</v>
      </c>
      <c r="O16" s="7">
        <v>209115.310302096</v>
      </c>
    </row>
    <row r="17" spans="1:15" ht="12.75">
      <c r="A17" t="s">
        <v>15</v>
      </c>
      <c r="B17" s="12">
        <v>10980.887818673142</v>
      </c>
      <c r="C17" s="12">
        <v>11033.806927336871</v>
      </c>
      <c r="D17" s="12">
        <v>11137.103104279848</v>
      </c>
      <c r="E17" s="12">
        <v>11209.29441156948</v>
      </c>
      <c r="F17" s="12">
        <v>11229.510137041338</v>
      </c>
      <c r="G17" s="12">
        <v>11270.335471313783</v>
      </c>
      <c r="H17" s="12">
        <v>11198.932370294597</v>
      </c>
      <c r="I17" s="12">
        <v>11225.7834761591</v>
      </c>
      <c r="J17" s="12">
        <v>11239.763517842006</v>
      </c>
      <c r="K17" s="12">
        <v>11222.664150064338</v>
      </c>
      <c r="L17" s="12">
        <v>11282.184609226717</v>
      </c>
      <c r="M17" s="12">
        <v>11307.961139370393</v>
      </c>
      <c r="N17" s="7">
        <v>11310.29804473242</v>
      </c>
      <c r="O17" s="7">
        <v>11335.412361604955</v>
      </c>
    </row>
    <row r="18" spans="1:15" ht="12.75">
      <c r="A18" t="s">
        <v>16</v>
      </c>
      <c r="B18" s="12">
        <v>56799.44687822009</v>
      </c>
      <c r="C18" s="12">
        <v>57284.87030069539</v>
      </c>
      <c r="D18" s="12">
        <v>57663.83472066794</v>
      </c>
      <c r="E18" s="12">
        <v>58162.493812843015</v>
      </c>
      <c r="F18" s="12">
        <v>58784.40754339972</v>
      </c>
      <c r="G18" s="12">
        <v>59485.87551490354</v>
      </c>
      <c r="H18" s="12">
        <v>60120.792135804426</v>
      </c>
      <c r="I18" s="12">
        <v>60807.766181125524</v>
      </c>
      <c r="J18" s="12">
        <v>61527.79840670003</v>
      </c>
      <c r="K18" s="12">
        <v>61965.6709933924</v>
      </c>
      <c r="L18" s="12">
        <v>62686.96669836916</v>
      </c>
      <c r="M18" s="12">
        <v>63250.07551379226</v>
      </c>
      <c r="N18" s="7">
        <v>63718.77121623276</v>
      </c>
      <c r="O18" s="7">
        <v>64276.236651852116</v>
      </c>
    </row>
    <row r="19" spans="1:15" ht="12.75">
      <c r="A19" t="s">
        <v>17</v>
      </c>
      <c r="B19" s="12">
        <v>138710.1063061332</v>
      </c>
      <c r="C19" s="12">
        <v>139945.01529208524</v>
      </c>
      <c r="D19" s="12">
        <v>141361.84709381728</v>
      </c>
      <c r="E19" s="12">
        <v>142610.59376751876</v>
      </c>
      <c r="F19" s="12">
        <v>143611.87748358023</v>
      </c>
      <c r="G19" s="12">
        <v>144044.88356448317</v>
      </c>
      <c r="H19" s="12">
        <v>145052.27828921948</v>
      </c>
      <c r="I19" s="12">
        <v>146229.24223081005</v>
      </c>
      <c r="J19" s="12">
        <v>147310.2392762245</v>
      </c>
      <c r="K19" s="12">
        <v>148886.4488852225</v>
      </c>
      <c r="L19" s="12">
        <v>150522.37307429026</v>
      </c>
      <c r="M19" s="12">
        <v>151886.93955001462</v>
      </c>
      <c r="N19" s="7">
        <v>152888.74095078872</v>
      </c>
      <c r="O19" s="7">
        <v>154091.5834793343</v>
      </c>
    </row>
    <row r="20" spans="1:15" ht="12.75">
      <c r="A20" t="s">
        <v>18</v>
      </c>
      <c r="B20" s="12">
        <v>272343.33566584357</v>
      </c>
      <c r="C20" s="12">
        <v>271491.79393339617</v>
      </c>
      <c r="D20" s="12">
        <v>271258.68345539685</v>
      </c>
      <c r="E20" s="12">
        <v>271418.94065751776</v>
      </c>
      <c r="F20" s="12">
        <v>270590.4967705849</v>
      </c>
      <c r="G20" s="12">
        <v>270730.2115547168</v>
      </c>
      <c r="H20" s="12">
        <v>269535.9153518598</v>
      </c>
      <c r="I20" s="12">
        <v>269836.5574379178</v>
      </c>
      <c r="J20" s="12">
        <v>269670.44110146834</v>
      </c>
      <c r="K20" s="12">
        <v>269027.8118058997</v>
      </c>
      <c r="L20" s="12">
        <v>271953.8917529555</v>
      </c>
      <c r="M20" s="12">
        <v>273393.4243776591</v>
      </c>
      <c r="N20" s="7">
        <v>274393.08006932266</v>
      </c>
      <c r="O20" s="7">
        <v>274868.7343815696</v>
      </c>
    </row>
    <row r="21" spans="1:15" ht="12.75">
      <c r="A21" t="s">
        <v>19</v>
      </c>
      <c r="B21" s="12">
        <v>79733.14974016814</v>
      </c>
      <c r="C21" s="12">
        <v>81161.58307120447</v>
      </c>
      <c r="D21" s="12">
        <v>82315.02073355397</v>
      </c>
      <c r="E21" s="12">
        <v>83335.42988711657</v>
      </c>
      <c r="F21" s="12">
        <v>84457.24303999622</v>
      </c>
      <c r="G21" s="12">
        <v>85393.09015236497</v>
      </c>
      <c r="H21" s="12">
        <v>86344.14952646277</v>
      </c>
      <c r="I21" s="12">
        <v>87220.2004441535</v>
      </c>
      <c r="J21" s="12">
        <v>88102.86801193707</v>
      </c>
      <c r="K21" s="12">
        <v>88914.45982801051</v>
      </c>
      <c r="L21" s="12">
        <v>89632.41242842909</v>
      </c>
      <c r="M21" s="12">
        <v>90209.79165654605</v>
      </c>
      <c r="N21" s="7">
        <v>90713.59719810686</v>
      </c>
      <c r="O21" s="7">
        <v>91284.30386521947</v>
      </c>
    </row>
    <row r="22" spans="1:15" ht="12.75">
      <c r="A22" t="s">
        <v>20</v>
      </c>
      <c r="B22" s="12">
        <v>36419.24731381158</v>
      </c>
      <c r="C22" s="12">
        <v>36552.153588798516</v>
      </c>
      <c r="D22" s="12">
        <v>36512.86108864777</v>
      </c>
      <c r="E22" s="12">
        <v>36544.011760466645</v>
      </c>
      <c r="F22" s="12">
        <v>36589.01087757261</v>
      </c>
      <c r="G22" s="12">
        <v>36344.94071264612</v>
      </c>
      <c r="H22" s="12">
        <v>36430.68960522649</v>
      </c>
      <c r="I22" s="12">
        <v>36515.197752201755</v>
      </c>
      <c r="J22" s="12">
        <v>36567.97743077696</v>
      </c>
      <c r="K22" s="12">
        <v>36602.88350985182</v>
      </c>
      <c r="L22" s="12">
        <v>36696.461162268446</v>
      </c>
      <c r="M22" s="12">
        <v>36702.24360532202</v>
      </c>
      <c r="N22" s="7">
        <v>36620.24808993787</v>
      </c>
      <c r="O22" s="7">
        <v>36593.46567210064</v>
      </c>
    </row>
    <row r="23" spans="1:15" ht="12.75">
      <c r="A23" t="s">
        <v>21</v>
      </c>
      <c r="B23" s="12">
        <v>29992.241912329067</v>
      </c>
      <c r="C23" s="12">
        <v>30086.384511253025</v>
      </c>
      <c r="D23" s="12">
        <v>30402.505327131283</v>
      </c>
      <c r="E23" s="12">
        <v>30656.990674743418</v>
      </c>
      <c r="F23" s="12">
        <v>30937.45538807347</v>
      </c>
      <c r="G23" s="12">
        <v>31267.922006983772</v>
      </c>
      <c r="H23" s="12">
        <v>31715.845523090095</v>
      </c>
      <c r="I23" s="12">
        <v>32115.95951384678</v>
      </c>
      <c r="J23" s="12">
        <v>32477.716052123713</v>
      </c>
      <c r="K23" s="12">
        <v>32763.757981795894</v>
      </c>
      <c r="L23" s="12">
        <v>32937.0405096713</v>
      </c>
      <c r="M23" s="12">
        <v>32968.49925095156</v>
      </c>
      <c r="N23" s="7">
        <v>33111.962825877</v>
      </c>
      <c r="O23" s="7">
        <v>33385.872202603015</v>
      </c>
    </row>
    <row r="24" spans="1:15" ht="12.75">
      <c r="A24" t="s">
        <v>22</v>
      </c>
      <c r="B24" s="12">
        <v>32670.303927209698</v>
      </c>
      <c r="C24" s="12">
        <v>33268.78766369028</v>
      </c>
      <c r="D24" s="12">
        <v>33765.69462157643</v>
      </c>
      <c r="E24" s="12">
        <v>34339.42095325308</v>
      </c>
      <c r="F24" s="12">
        <v>34553.42380302371</v>
      </c>
      <c r="G24" s="12">
        <v>34631.82567825882</v>
      </c>
      <c r="H24" s="12">
        <v>34810.13796735239</v>
      </c>
      <c r="I24" s="12">
        <v>34975.01272219698</v>
      </c>
      <c r="J24" s="12">
        <v>35232.03140451218</v>
      </c>
      <c r="K24" s="12">
        <v>35444.50367325202</v>
      </c>
      <c r="L24" s="12">
        <v>35868.01728429541</v>
      </c>
      <c r="M24" s="12">
        <v>36000.40035641714</v>
      </c>
      <c r="N24" s="7">
        <v>35953.970480500604</v>
      </c>
      <c r="O24" s="7">
        <v>35959.65518256525</v>
      </c>
    </row>
    <row r="25" spans="1:15" ht="12.75">
      <c r="A25" t="s">
        <v>23</v>
      </c>
      <c r="B25" s="12">
        <v>54460.68498677635</v>
      </c>
      <c r="C25" s="12">
        <v>54907.82948946527</v>
      </c>
      <c r="D25" s="12">
        <v>55370.80906835867</v>
      </c>
      <c r="E25" s="12">
        <v>55754.94908532734</v>
      </c>
      <c r="F25" s="12">
        <v>56406.539470982105</v>
      </c>
      <c r="G25" s="12">
        <v>56890.28597028038</v>
      </c>
      <c r="H25" s="12">
        <v>57416.65909257108</v>
      </c>
      <c r="I25" s="12">
        <v>57869.6655558597</v>
      </c>
      <c r="J25" s="12">
        <v>58252.42613384611</v>
      </c>
      <c r="K25" s="12">
        <v>58410.29152918324</v>
      </c>
      <c r="L25" s="12">
        <v>58777.92100714535</v>
      </c>
      <c r="M25" s="12">
        <v>59140.13127053135</v>
      </c>
      <c r="N25" s="7">
        <v>59299.261265295594</v>
      </c>
      <c r="O25" s="7">
        <v>59561.435286313535</v>
      </c>
    </row>
    <row r="26" spans="1:15" ht="12.75">
      <c r="A26" t="s">
        <v>24</v>
      </c>
      <c r="B26" s="12">
        <v>121614.3001150956</v>
      </c>
      <c r="C26" s="12">
        <v>122675.99598096119</v>
      </c>
      <c r="D26" s="12">
        <v>123473.96048079667</v>
      </c>
      <c r="E26" s="12">
        <v>124638.7718359841</v>
      </c>
      <c r="F26" s="12">
        <v>125980.69958330083</v>
      </c>
      <c r="G26" s="12">
        <v>126946.71705566831</v>
      </c>
      <c r="H26" s="12">
        <v>128331.14268790721</v>
      </c>
      <c r="I26" s="12">
        <v>129489.46182330267</v>
      </c>
      <c r="J26" s="12">
        <v>130682.48289888818</v>
      </c>
      <c r="K26" s="12">
        <v>131618.93163132083</v>
      </c>
      <c r="L26" s="12">
        <v>132760.11648247368</v>
      </c>
      <c r="M26" s="12">
        <v>133727.64380457517</v>
      </c>
      <c r="N26" s="7">
        <v>134409.34196262975</v>
      </c>
      <c r="O26" s="7">
        <v>135271.94357167507</v>
      </c>
    </row>
    <row r="27" spans="1:15" ht="12.75">
      <c r="A27" t="s">
        <v>38</v>
      </c>
      <c r="B27" s="12">
        <v>7736.7941265690915</v>
      </c>
      <c r="C27" s="12">
        <v>7830.938837818565</v>
      </c>
      <c r="D27" s="12">
        <v>7903.689284288098</v>
      </c>
      <c r="E27" s="12">
        <v>7981.21817200185</v>
      </c>
      <c r="F27" s="12">
        <v>8077.149044013718</v>
      </c>
      <c r="G27" s="12">
        <v>8137.195474003825</v>
      </c>
      <c r="H27" s="12">
        <v>8218.161379054196</v>
      </c>
      <c r="I27" s="12">
        <v>8238.015375024659</v>
      </c>
      <c r="J27" s="12">
        <v>8258.342227418418</v>
      </c>
      <c r="K27" s="12">
        <v>8300.147048040964</v>
      </c>
      <c r="L27" s="12">
        <v>8343.490630710314</v>
      </c>
      <c r="M27" s="12">
        <v>8411.858973235689</v>
      </c>
      <c r="N27" s="7">
        <v>8432.165888102358</v>
      </c>
      <c r="O27" s="7">
        <v>8475.335577639456</v>
      </c>
    </row>
    <row r="28" spans="1:15" ht="12.75">
      <c r="A28" t="s">
        <v>26</v>
      </c>
      <c r="B28" s="12">
        <v>51709.203216810565</v>
      </c>
      <c r="C28" s="12">
        <v>52724.54746463324</v>
      </c>
      <c r="D28" s="12">
        <v>53416.321604852084</v>
      </c>
      <c r="E28" s="12">
        <v>54272.063162038925</v>
      </c>
      <c r="F28" s="12">
        <v>55065.92834443819</v>
      </c>
      <c r="G28" s="12">
        <v>55580.55130363632</v>
      </c>
      <c r="H28" s="12">
        <v>56327.68586280641</v>
      </c>
      <c r="I28" s="12">
        <v>56943.60262991837</v>
      </c>
      <c r="J28" s="12">
        <v>57569.27304340031</v>
      </c>
      <c r="K28" s="12">
        <v>57932.07271645427</v>
      </c>
      <c r="L28" s="12">
        <v>58367.18040154271</v>
      </c>
      <c r="M28" s="12">
        <v>58954.01878273044</v>
      </c>
      <c r="N28" s="7">
        <v>59339.87562839371</v>
      </c>
      <c r="O28" s="7">
        <v>59823.7522184043</v>
      </c>
    </row>
    <row r="29" spans="1:15" ht="12.75">
      <c r="A29" t="s">
        <v>27</v>
      </c>
      <c r="B29" s="12">
        <v>70568.52619984839</v>
      </c>
      <c r="C29" s="12">
        <v>71006.7658464953</v>
      </c>
      <c r="D29" s="12">
        <v>71576.60477009485</v>
      </c>
      <c r="E29" s="12">
        <v>72171.97604347323</v>
      </c>
      <c r="F29" s="12">
        <v>73160.09082259622</v>
      </c>
      <c r="G29" s="12">
        <v>73864.90301834507</v>
      </c>
      <c r="H29" s="12">
        <v>74279.6909999814</v>
      </c>
      <c r="I29" s="12">
        <v>74670.76635599855</v>
      </c>
      <c r="J29" s="12">
        <v>74881.92989829031</v>
      </c>
      <c r="K29" s="12">
        <v>75143.10563002492</v>
      </c>
      <c r="L29" s="12">
        <v>75373.84854575885</v>
      </c>
      <c r="M29" s="12">
        <v>75424.45436107335</v>
      </c>
      <c r="N29" s="7">
        <v>75444.68910393129</v>
      </c>
      <c r="O29" s="7">
        <v>75537.89765087566</v>
      </c>
    </row>
    <row r="30" spans="1:15" ht="12.75">
      <c r="A30" t="s">
        <v>39</v>
      </c>
      <c r="B30" s="12">
        <v>43488.11929293578</v>
      </c>
      <c r="C30" s="12">
        <v>44073.10432042098</v>
      </c>
      <c r="D30" s="12">
        <v>44461.625874839236</v>
      </c>
      <c r="E30" s="12">
        <v>44819.79244979833</v>
      </c>
      <c r="F30" s="12">
        <v>45283.55250515529</v>
      </c>
      <c r="G30" s="12">
        <v>45554.15634209817</v>
      </c>
      <c r="H30" s="12">
        <v>45894.63588521284</v>
      </c>
      <c r="I30" s="12">
        <v>46220.61684472724</v>
      </c>
      <c r="J30" s="12">
        <v>46425.70344217703</v>
      </c>
      <c r="K30" s="12">
        <v>46922.6750146033</v>
      </c>
      <c r="L30" s="12">
        <v>47460.16953937748</v>
      </c>
      <c r="M30" s="12">
        <v>47891.93041551366</v>
      </c>
      <c r="N30" s="7">
        <v>48179.824804169904</v>
      </c>
      <c r="O30" s="7">
        <v>48560.701440522775</v>
      </c>
    </row>
    <row r="31" spans="1:15" ht="12.75">
      <c r="A31" t="s">
        <v>40</v>
      </c>
      <c r="B31" s="12">
        <v>8469.750413011952</v>
      </c>
      <c r="C31" s="12">
        <v>8551.919804097253</v>
      </c>
      <c r="D31" s="12">
        <v>8674.526655411344</v>
      </c>
      <c r="E31" s="12">
        <v>8766.581534362818</v>
      </c>
      <c r="F31" s="12">
        <v>8900.637900507223</v>
      </c>
      <c r="G31" s="12">
        <v>8961.219056446775</v>
      </c>
      <c r="H31" s="12">
        <v>9035.485300917226</v>
      </c>
      <c r="I31" s="12">
        <v>9081.56848904627</v>
      </c>
      <c r="J31" s="12">
        <v>9111.998244317783</v>
      </c>
      <c r="K31" s="12">
        <v>9085.335168491225</v>
      </c>
      <c r="L31" s="12">
        <v>9110.633489400223</v>
      </c>
      <c r="M31" s="12">
        <v>9219.03565513588</v>
      </c>
      <c r="N31" s="7">
        <v>9269.647379563125</v>
      </c>
      <c r="O31" s="7">
        <v>9377.225208349284</v>
      </c>
    </row>
    <row r="32" spans="1:15" ht="12.75">
      <c r="A32" t="s">
        <v>30</v>
      </c>
      <c r="B32" s="12">
        <v>45422.136796544255</v>
      </c>
      <c r="C32" s="12">
        <v>45836.340490978466</v>
      </c>
      <c r="D32" s="12">
        <v>46237.45523223147</v>
      </c>
      <c r="E32" s="12">
        <v>46619.54198924392</v>
      </c>
      <c r="F32" s="12">
        <v>47059.82421066558</v>
      </c>
      <c r="G32" s="12">
        <v>47410.36365648618</v>
      </c>
      <c r="H32" s="12">
        <v>47807.46018387472</v>
      </c>
      <c r="I32" s="12">
        <v>48075.54977091852</v>
      </c>
      <c r="J32" s="12">
        <v>48243.52495722453</v>
      </c>
      <c r="K32" s="12">
        <v>48436.6994723057</v>
      </c>
      <c r="L32" s="12">
        <v>48800.89534871427</v>
      </c>
      <c r="M32" s="12">
        <v>48930.71436167565</v>
      </c>
      <c r="N32" s="7">
        <v>48986.10949621328</v>
      </c>
      <c r="O32" s="7">
        <v>49103.012265208854</v>
      </c>
    </row>
    <row r="33" spans="1:15" ht="12.75">
      <c r="A33" t="s">
        <v>31</v>
      </c>
      <c r="B33" s="12">
        <v>116437.169399867</v>
      </c>
      <c r="C33" s="12">
        <v>117702.24068061069</v>
      </c>
      <c r="D33" s="12">
        <v>119006.97235519228</v>
      </c>
      <c r="E33" s="12">
        <v>120492.53822088435</v>
      </c>
      <c r="F33" s="12">
        <v>121558.32903013169</v>
      </c>
      <c r="G33" s="12">
        <v>122609.87869008322</v>
      </c>
      <c r="H33" s="12">
        <v>123512.80010756521</v>
      </c>
      <c r="I33" s="12">
        <v>124138.57619679319</v>
      </c>
      <c r="J33" s="12">
        <v>124793.67420820438</v>
      </c>
      <c r="K33" s="12">
        <v>125490.74820814862</v>
      </c>
      <c r="L33" s="12">
        <v>126621.90596528474</v>
      </c>
      <c r="M33" s="12">
        <v>127341.74525377786</v>
      </c>
      <c r="N33" s="7">
        <v>127969.33982429154</v>
      </c>
      <c r="O33" s="7">
        <v>128677.87342656992</v>
      </c>
    </row>
    <row r="34" spans="1:15" ht="12.75">
      <c r="A34" t="s">
        <v>32</v>
      </c>
      <c r="B34" s="12">
        <v>31151.885323363353</v>
      </c>
      <c r="C34" s="12">
        <v>31473.598558521924</v>
      </c>
      <c r="D34" s="12">
        <v>31835.744870491395</v>
      </c>
      <c r="E34" s="12">
        <v>32296.36600619011</v>
      </c>
      <c r="F34" s="12">
        <v>32749.290531008897</v>
      </c>
      <c r="G34" s="12">
        <v>33251.5212471742</v>
      </c>
      <c r="H34" s="12">
        <v>33797.335766043994</v>
      </c>
      <c r="I34" s="12">
        <v>34273.731939580575</v>
      </c>
      <c r="J34" s="12">
        <v>34766.17479151658</v>
      </c>
      <c r="K34" s="12">
        <v>35198.671757918535</v>
      </c>
      <c r="L34" s="12">
        <v>35543.07165425581</v>
      </c>
      <c r="M34" s="12">
        <v>35753.04062675858</v>
      </c>
      <c r="N34" s="7">
        <v>36019.16824451767</v>
      </c>
      <c r="O34" s="7">
        <v>36400.588385555406</v>
      </c>
    </row>
    <row r="35" spans="1:15" ht="12.75">
      <c r="A35" t="s">
        <v>33</v>
      </c>
      <c r="B35" s="12">
        <v>38948.29725557545</v>
      </c>
      <c r="C35" s="12">
        <v>39171.43186929106</v>
      </c>
      <c r="D35" s="12">
        <v>39481.41556192645</v>
      </c>
      <c r="E35" s="12">
        <v>39708.94909304763</v>
      </c>
      <c r="F35" s="12">
        <v>39745.88488820715</v>
      </c>
      <c r="G35" s="12">
        <v>39908.689614166215</v>
      </c>
      <c r="H35" s="12">
        <v>40180.522402155904</v>
      </c>
      <c r="I35" s="12">
        <v>40402.19893330705</v>
      </c>
      <c r="J35" s="12">
        <v>40526.73620654766</v>
      </c>
      <c r="K35" s="12">
        <v>40607.01955018229</v>
      </c>
      <c r="L35" s="12">
        <v>40766.34002631448</v>
      </c>
      <c r="M35" s="12">
        <v>40850.15781261091</v>
      </c>
      <c r="N35" s="7">
        <v>40805.3718227708</v>
      </c>
      <c r="O35" s="7">
        <v>40837.72816528541</v>
      </c>
    </row>
    <row r="36" spans="1:15" ht="12.75">
      <c r="A36" t="s">
        <v>34</v>
      </c>
      <c r="B36" s="12">
        <v>55232.461571828724</v>
      </c>
      <c r="C36" s="12">
        <v>55715.87175624098</v>
      </c>
      <c r="D36" s="12">
        <v>56699.94120965079</v>
      </c>
      <c r="E36" s="12">
        <v>57735.73573388243</v>
      </c>
      <c r="F36" s="12">
        <v>58771.70782265591</v>
      </c>
      <c r="G36" s="12">
        <v>59771.25331093927</v>
      </c>
      <c r="H36" s="12">
        <v>60863.667923717236</v>
      </c>
      <c r="I36" s="12">
        <v>61831.80748075975</v>
      </c>
      <c r="J36" s="12">
        <v>62715.62612430081</v>
      </c>
      <c r="K36" s="12">
        <v>63864.49071181101</v>
      </c>
      <c r="L36" s="12">
        <v>65060.45811043653</v>
      </c>
      <c r="M36" s="12">
        <v>65855.79930532457</v>
      </c>
      <c r="N36" s="7">
        <v>66774.69370522755</v>
      </c>
      <c r="O36" s="7">
        <v>67818.53868493681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4.140625" style="0" customWidth="1"/>
    <col min="2" max="7" width="8.28125" style="0" customWidth="1"/>
    <col min="8" max="8" width="10.00390625" style="0" bestFit="1" customWidth="1"/>
    <col min="9" max="16" width="13.57421875" style="0" customWidth="1"/>
    <col min="17" max="1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7" ht="25.5">
      <c r="A3" s="2" t="s">
        <v>1</v>
      </c>
      <c r="B3" s="14"/>
      <c r="C3" s="14"/>
      <c r="D3" s="14"/>
      <c r="E3" s="14"/>
      <c r="F3" s="14"/>
      <c r="G3" s="14"/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3">
        <v>2004</v>
      </c>
      <c r="P3" s="13" t="s">
        <v>43</v>
      </c>
      <c r="Q3" s="10" t="s">
        <v>2</v>
      </c>
    </row>
    <row r="4" spans="1:17" ht="12.75">
      <c r="A4" s="9"/>
      <c r="B4" s="14"/>
      <c r="C4" s="14"/>
      <c r="D4" s="14"/>
      <c r="E4" s="14"/>
      <c r="F4" s="14"/>
      <c r="G4" s="14"/>
      <c r="H4" s="15">
        <f>'[1]Data'!AQ4</f>
        <v>2137751.120463048</v>
      </c>
      <c r="I4" s="15">
        <f>'[1]Data'!AR4</f>
        <v>2154544.120463048</v>
      </c>
      <c r="J4" s="15">
        <f>'[1]Data'!AS4</f>
        <v>2172916.370463048</v>
      </c>
      <c r="K4" s="15">
        <f>'[1]Data'!AT4</f>
        <v>2184043.120463048</v>
      </c>
      <c r="L4" s="15">
        <f>'[1]Data'!AU4</f>
        <v>2196852.370463048</v>
      </c>
      <c r="M4" s="15">
        <f>'[1]Data'!AV4</f>
        <v>2211027.370463048</v>
      </c>
      <c r="N4" s="15">
        <f>'[1]Data'!AW4</f>
        <v>2226636.370463048</v>
      </c>
      <c r="O4" s="15">
        <f>'[1]Data'!AX4</f>
        <v>2247141.370463048</v>
      </c>
      <c r="P4" s="22">
        <f>O4-H4</f>
        <v>109390.25</v>
      </c>
      <c r="Q4" s="18">
        <f>P4/H4</f>
        <v>0.05117071344409142</v>
      </c>
    </row>
    <row r="5" spans="1:17" ht="12.75">
      <c r="A5" s="3" t="s">
        <v>3</v>
      </c>
      <c r="B5" s="26"/>
      <c r="C5" s="26"/>
      <c r="D5" s="26"/>
      <c r="E5" s="26"/>
      <c r="F5" s="26"/>
      <c r="G5" s="26"/>
      <c r="H5" s="16">
        <f>'[1]Data'!AQ5</f>
        <v>94360.92423444724</v>
      </c>
      <c r="I5" s="16">
        <f>'[1]Data'!AR5</f>
        <v>96139.92423444724</v>
      </c>
      <c r="J5" s="16">
        <f>'[1]Data'!AS5</f>
        <v>96685.17423444724</v>
      </c>
      <c r="K5" s="16">
        <f>'[1]Data'!AT5</f>
        <v>96836.67423444724</v>
      </c>
      <c r="L5" s="16">
        <f>'[1]Data'!AU5</f>
        <v>97140.92423444724</v>
      </c>
      <c r="M5" s="16">
        <f>'[1]Data'!AV5</f>
        <v>97614.92423444724</v>
      </c>
      <c r="N5" s="16">
        <f>'[1]Data'!AW5</f>
        <v>98114.92423444724</v>
      </c>
      <c r="O5" s="16">
        <f>'[1]Data'!AX5</f>
        <v>98813.17423444724</v>
      </c>
      <c r="P5" s="23">
        <f aca="true" t="shared" si="0" ref="P5:P36">O5-H5</f>
        <v>4452.25</v>
      </c>
      <c r="Q5" s="19">
        <f aca="true" t="shared" si="1" ref="Q5:Q36">P5/H5</f>
        <v>0.04718319618127128</v>
      </c>
    </row>
    <row r="6" spans="1:17" ht="12.75">
      <c r="A6" s="4" t="s">
        <v>4</v>
      </c>
      <c r="B6" s="26"/>
      <c r="C6" s="26"/>
      <c r="D6" s="26"/>
      <c r="E6" s="26"/>
      <c r="F6" s="26"/>
      <c r="G6" s="26"/>
      <c r="H6" s="16">
        <f>'[1]Data'!AQ6</f>
        <v>87430.13889291557</v>
      </c>
      <c r="I6" s="16">
        <f>'[1]Data'!AR6</f>
        <v>88665.38889291557</v>
      </c>
      <c r="J6" s="16">
        <f>'[1]Data'!AS6</f>
        <v>89110.38889291557</v>
      </c>
      <c r="K6" s="16">
        <f>'[1]Data'!AT6</f>
        <v>90041.63889291557</v>
      </c>
      <c r="L6" s="16">
        <f>'[1]Data'!AU6</f>
        <v>90992.13889291557</v>
      </c>
      <c r="M6" s="16">
        <f>'[1]Data'!AV6</f>
        <v>92373.38889291557</v>
      </c>
      <c r="N6" s="16">
        <f>'[1]Data'!AW6</f>
        <v>93791.88889291557</v>
      </c>
      <c r="O6" s="16">
        <f>'[1]Data'!AX6</f>
        <v>95630.88889291557</v>
      </c>
      <c r="P6" s="24">
        <f t="shared" si="0"/>
        <v>8200.75</v>
      </c>
      <c r="Q6" s="20">
        <f t="shared" si="1"/>
        <v>0.09379774645038913</v>
      </c>
    </row>
    <row r="7" spans="1:17" ht="12.75">
      <c r="A7" s="4" t="s">
        <v>5</v>
      </c>
      <c r="B7" s="26"/>
      <c r="C7" s="26"/>
      <c r="D7" s="26"/>
      <c r="E7" s="26"/>
      <c r="F7" s="26"/>
      <c r="G7" s="26"/>
      <c r="H7" s="16">
        <f>'[1]Data'!AQ7</f>
        <v>46121.867024263076</v>
      </c>
      <c r="I7" s="16">
        <f>'[1]Data'!AR7</f>
        <v>46277.617024263076</v>
      </c>
      <c r="J7" s="16">
        <f>'[1]Data'!AS7</f>
        <v>46428.867024263076</v>
      </c>
      <c r="K7" s="16">
        <f>'[1]Data'!AT7</f>
        <v>46766.617024263076</v>
      </c>
      <c r="L7" s="16">
        <f>'[1]Data'!AU7</f>
        <v>47021.11702426308</v>
      </c>
      <c r="M7" s="16">
        <f>'[1]Data'!AV7</f>
        <v>47246.617024263076</v>
      </c>
      <c r="N7" s="16">
        <f>'[1]Data'!AW7</f>
        <v>47651.617024263076</v>
      </c>
      <c r="O7" s="16">
        <f>'[1]Data'!AX7</f>
        <v>48178.367024263076</v>
      </c>
      <c r="P7" s="24">
        <f t="shared" si="0"/>
        <v>2056.5</v>
      </c>
      <c r="Q7" s="20">
        <f t="shared" si="1"/>
        <v>0.04458839445762567</v>
      </c>
    </row>
    <row r="8" spans="1:17" ht="12.75">
      <c r="A8" s="4" t="s">
        <v>6</v>
      </c>
      <c r="B8" s="26"/>
      <c r="C8" s="26"/>
      <c r="D8" s="26"/>
      <c r="E8" s="26"/>
      <c r="F8" s="26"/>
      <c r="G8" s="26"/>
      <c r="H8" s="16">
        <f>'[1]Data'!AQ8</f>
        <v>39802.045553646225</v>
      </c>
      <c r="I8" s="16">
        <f>'[1]Data'!AR8</f>
        <v>39021.545553646225</v>
      </c>
      <c r="J8" s="16">
        <f>'[1]Data'!AS8</f>
        <v>39636.295553646225</v>
      </c>
      <c r="K8" s="16">
        <f>'[1]Data'!AT8</f>
        <v>39253.545553646225</v>
      </c>
      <c r="L8" s="16">
        <f>'[1]Data'!AU8</f>
        <v>39015.795553646225</v>
      </c>
      <c r="M8" s="16">
        <f>'[1]Data'!AV8</f>
        <v>39233.545553646225</v>
      </c>
      <c r="N8" s="16">
        <f>'[1]Data'!AW8</f>
        <v>39925.545553646225</v>
      </c>
      <c r="O8" s="16">
        <f>'[1]Data'!AX8</f>
        <v>40193.795553646225</v>
      </c>
      <c r="P8" s="24">
        <f t="shared" si="0"/>
        <v>391.75</v>
      </c>
      <c r="Q8" s="20">
        <f t="shared" si="1"/>
        <v>0.009842458962868861</v>
      </c>
    </row>
    <row r="9" spans="1:17" ht="12.75">
      <c r="A9" s="4" t="s">
        <v>7</v>
      </c>
      <c r="B9" s="26"/>
      <c r="C9" s="26"/>
      <c r="D9" s="26"/>
      <c r="E9" s="26"/>
      <c r="F9" s="26"/>
      <c r="G9" s="26"/>
      <c r="H9" s="16">
        <f>'[1]Data'!AQ9</f>
        <v>20244.175521910853</v>
      </c>
      <c r="I9" s="16">
        <f>'[1]Data'!AR9</f>
        <v>20308.175521910853</v>
      </c>
      <c r="J9" s="16">
        <f>'[1]Data'!AS9</f>
        <v>20362.925521910853</v>
      </c>
      <c r="K9" s="16">
        <f>'[1]Data'!AT9</f>
        <v>20459.175521910853</v>
      </c>
      <c r="L9" s="16">
        <f>'[1]Data'!AU9</f>
        <v>20601.925521910853</v>
      </c>
      <c r="M9" s="16">
        <f>'[1]Data'!AV9</f>
        <v>20775.425521910853</v>
      </c>
      <c r="N9" s="16">
        <f>'[1]Data'!AW9</f>
        <v>21003.925521910853</v>
      </c>
      <c r="O9" s="16">
        <f>'[1]Data'!AX9</f>
        <v>21317.175521910853</v>
      </c>
      <c r="P9" s="24">
        <f t="shared" si="0"/>
        <v>1073</v>
      </c>
      <c r="Q9" s="20">
        <f t="shared" si="1"/>
        <v>0.05300289946798087</v>
      </c>
    </row>
    <row r="10" spans="1:17" ht="12.75">
      <c r="A10" s="4" t="s">
        <v>8</v>
      </c>
      <c r="B10" s="26"/>
      <c r="C10" s="26"/>
      <c r="D10" s="26"/>
      <c r="E10" s="26"/>
      <c r="F10" s="26"/>
      <c r="G10" s="26"/>
      <c r="H10" s="16">
        <f>'[1]Data'!AQ10</f>
        <v>63124.204621873534</v>
      </c>
      <c r="I10" s="16">
        <f>'[1]Data'!AR10</f>
        <v>63170.204621873534</v>
      </c>
      <c r="J10" s="16">
        <f>'[1]Data'!AS10</f>
        <v>63559.954621873534</v>
      </c>
      <c r="K10" s="16">
        <f>'[1]Data'!AT10</f>
        <v>63806.454621873534</v>
      </c>
      <c r="L10" s="16">
        <f>'[1]Data'!AU10</f>
        <v>63952.45462187353</v>
      </c>
      <c r="M10" s="16">
        <f>'[1]Data'!AV10</f>
        <v>64303.204621873534</v>
      </c>
      <c r="N10" s="16">
        <f>'[1]Data'!AW10</f>
        <v>65037.454621873534</v>
      </c>
      <c r="O10" s="16">
        <f>'[1]Data'!AX10</f>
        <v>65730.95462187353</v>
      </c>
      <c r="P10" s="24">
        <f t="shared" si="0"/>
        <v>2606.75</v>
      </c>
      <c r="Q10" s="20">
        <f t="shared" si="1"/>
        <v>0.04129556983117566</v>
      </c>
    </row>
    <row r="11" spans="1:17" ht="12.75">
      <c r="A11" s="4" t="s">
        <v>9</v>
      </c>
      <c r="B11" s="26"/>
      <c r="C11" s="26"/>
      <c r="D11" s="26"/>
      <c r="E11" s="26"/>
      <c r="F11" s="26"/>
      <c r="G11" s="26"/>
      <c r="H11" s="16">
        <f>'[1]Data'!AQ11</f>
        <v>68277.29434976552</v>
      </c>
      <c r="I11" s="16">
        <f>'[1]Data'!AR11</f>
        <v>67741.04434976552</v>
      </c>
      <c r="J11" s="16">
        <f>'[1]Data'!AS11</f>
        <v>67554.04434976552</v>
      </c>
      <c r="K11" s="16">
        <f>'[1]Data'!AT11</f>
        <v>67089.79434976552</v>
      </c>
      <c r="L11" s="16">
        <f>'[1]Data'!AU11</f>
        <v>67013.79434976552</v>
      </c>
      <c r="M11" s="16">
        <f>'[1]Data'!AV11</f>
        <v>67410.29434976552</v>
      </c>
      <c r="N11" s="16">
        <f>'[1]Data'!AW11</f>
        <v>67551.54434976552</v>
      </c>
      <c r="O11" s="16">
        <f>'[1]Data'!AX11</f>
        <v>67873.29434976552</v>
      </c>
      <c r="P11" s="24">
        <f t="shared" si="0"/>
        <v>-404</v>
      </c>
      <c r="Q11" s="20">
        <f t="shared" si="1"/>
        <v>-0.005917047590234328</v>
      </c>
    </row>
    <row r="12" spans="1:17" ht="12.75">
      <c r="A12" s="4" t="s">
        <v>10</v>
      </c>
      <c r="B12" s="26"/>
      <c r="C12" s="26"/>
      <c r="D12" s="26"/>
      <c r="E12" s="26"/>
      <c r="F12" s="26"/>
      <c r="G12" s="26"/>
      <c r="H12" s="16">
        <f>'[1]Data'!AQ12</f>
        <v>49421.88062201411</v>
      </c>
      <c r="I12" s="16">
        <f>'[1]Data'!AR12</f>
        <v>49788.63062201411</v>
      </c>
      <c r="J12" s="16">
        <f>'[1]Data'!AS12</f>
        <v>49828.38062201411</v>
      </c>
      <c r="K12" s="16">
        <f>'[1]Data'!AT12</f>
        <v>50042.13062201411</v>
      </c>
      <c r="L12" s="16">
        <f>'[1]Data'!AU12</f>
        <v>50395.88062201412</v>
      </c>
      <c r="M12" s="16">
        <f>'[1]Data'!AV12</f>
        <v>50634.13062201411</v>
      </c>
      <c r="N12" s="16">
        <f>'[1]Data'!AW12</f>
        <v>50958.88062201411</v>
      </c>
      <c r="O12" s="16">
        <f>'[1]Data'!AX12</f>
        <v>51276.63062201411</v>
      </c>
      <c r="P12" s="24">
        <f t="shared" si="0"/>
        <v>1854.75</v>
      </c>
      <c r="Q12" s="20">
        <f t="shared" si="1"/>
        <v>0.03752892396356593</v>
      </c>
    </row>
    <row r="13" spans="1:17" ht="12.75">
      <c r="A13" s="4" t="s">
        <v>11</v>
      </c>
      <c r="B13" s="26"/>
      <c r="C13" s="26"/>
      <c r="D13" s="26"/>
      <c r="E13" s="26"/>
      <c r="F13" s="26"/>
      <c r="G13" s="26"/>
      <c r="H13" s="16">
        <f>'[1]Data'!AQ13</f>
        <v>41488.70788785658</v>
      </c>
      <c r="I13" s="16">
        <f>'[1]Data'!AR13</f>
        <v>41708.45788785658</v>
      </c>
      <c r="J13" s="16">
        <f>'[1]Data'!AS13</f>
        <v>41907.70788785658</v>
      </c>
      <c r="K13" s="16">
        <f>'[1]Data'!AT13</f>
        <v>42120.70788785658</v>
      </c>
      <c r="L13" s="16">
        <f>'[1]Data'!AU13</f>
        <v>42246.95788785657</v>
      </c>
      <c r="M13" s="16">
        <f>'[1]Data'!AV13</f>
        <v>42242.45788785658</v>
      </c>
      <c r="N13" s="16">
        <f>'[1]Data'!AW13</f>
        <v>42256.70788785658</v>
      </c>
      <c r="O13" s="16">
        <f>'[1]Data'!AX13</f>
        <v>42388.45788785658</v>
      </c>
      <c r="P13" s="24">
        <f t="shared" si="0"/>
        <v>899.75</v>
      </c>
      <c r="Q13" s="20">
        <f t="shared" si="1"/>
        <v>0.021686623802120136</v>
      </c>
    </row>
    <row r="14" spans="1:17" ht="12.75">
      <c r="A14" s="4" t="s">
        <v>12</v>
      </c>
      <c r="B14" s="26"/>
      <c r="C14" s="26"/>
      <c r="D14" s="26"/>
      <c r="E14" s="26"/>
      <c r="F14" s="26"/>
      <c r="G14" s="26"/>
      <c r="H14" s="16">
        <f>'[1]Data'!AQ14</f>
        <v>36794.27793401771</v>
      </c>
      <c r="I14" s="16">
        <f>'[1]Data'!AR14</f>
        <v>37296.27793401771</v>
      </c>
      <c r="J14" s="16">
        <f>'[1]Data'!AS14</f>
        <v>37713.27793401771</v>
      </c>
      <c r="K14" s="16">
        <f>'[1]Data'!AT14</f>
        <v>38032.77793401771</v>
      </c>
      <c r="L14" s="16">
        <f>'[1]Data'!AU14</f>
        <v>38351.52793401771</v>
      </c>
      <c r="M14" s="16">
        <f>'[1]Data'!AV14</f>
        <v>38761.52793401771</v>
      </c>
      <c r="N14" s="16">
        <f>'[1]Data'!AW14</f>
        <v>39087.77793401771</v>
      </c>
      <c r="O14" s="16">
        <f>'[1]Data'!AX14</f>
        <v>39471.27793401771</v>
      </c>
      <c r="P14" s="24">
        <f t="shared" si="0"/>
        <v>2677</v>
      </c>
      <c r="Q14" s="20">
        <f t="shared" si="1"/>
        <v>0.07275587809606156</v>
      </c>
    </row>
    <row r="15" spans="1:17" ht="12.75">
      <c r="A15" s="4" t="s">
        <v>13</v>
      </c>
      <c r="B15" s="26"/>
      <c r="C15" s="26"/>
      <c r="D15" s="26"/>
      <c r="E15" s="26"/>
      <c r="F15" s="26"/>
      <c r="G15" s="26"/>
      <c r="H15" s="16">
        <f>'[1]Data'!AQ15</f>
        <v>33530.8046449621</v>
      </c>
      <c r="I15" s="16">
        <f>'[1]Data'!AR15</f>
        <v>33694.8046449621</v>
      </c>
      <c r="J15" s="16">
        <f>'[1]Data'!AS15</f>
        <v>34324.8046449621</v>
      </c>
      <c r="K15" s="16">
        <f>'[1]Data'!AT15</f>
        <v>34624.8046449621</v>
      </c>
      <c r="L15" s="16">
        <f>'[1]Data'!AU15</f>
        <v>34891.05464496211</v>
      </c>
      <c r="M15" s="16">
        <f>'[1]Data'!AV15</f>
        <v>35041.8046449621</v>
      </c>
      <c r="N15" s="16">
        <f>'[1]Data'!AW15</f>
        <v>35202.5546449621</v>
      </c>
      <c r="O15" s="16">
        <f>'[1]Data'!AX15</f>
        <v>35309.5546449621</v>
      </c>
      <c r="P15" s="24">
        <f t="shared" si="0"/>
        <v>1778.75</v>
      </c>
      <c r="Q15" s="20">
        <f t="shared" si="1"/>
        <v>0.05304823486445177</v>
      </c>
    </row>
    <row r="16" spans="1:17" ht="12.75">
      <c r="A16" s="4" t="s">
        <v>14</v>
      </c>
      <c r="B16" s="26"/>
      <c r="C16" s="26"/>
      <c r="D16" s="26"/>
      <c r="E16" s="26"/>
      <c r="F16" s="26"/>
      <c r="G16" s="26"/>
      <c r="H16" s="16">
        <f>'[1]Data'!AQ16</f>
        <v>196352.04574125144</v>
      </c>
      <c r="I16" s="16">
        <f>'[1]Data'!AR16</f>
        <v>200050.79574125144</v>
      </c>
      <c r="J16" s="16">
        <f>'[1]Data'!AS16</f>
        <v>202272.79574125144</v>
      </c>
      <c r="K16" s="16">
        <f>'[1]Data'!AT16</f>
        <v>203594.54574125144</v>
      </c>
      <c r="L16" s="16">
        <f>'[1]Data'!AU16</f>
        <v>205337.29574125144</v>
      </c>
      <c r="M16" s="16">
        <f>'[1]Data'!AV16</f>
        <v>206777.29574125144</v>
      </c>
      <c r="N16" s="16">
        <f>'[1]Data'!AW16</f>
        <v>207972.29574125144</v>
      </c>
      <c r="O16" s="16">
        <f>'[1]Data'!AX16</f>
        <v>209491.29574125144</v>
      </c>
      <c r="P16" s="24">
        <f t="shared" si="0"/>
        <v>13139.25</v>
      </c>
      <c r="Q16" s="20">
        <f t="shared" si="1"/>
        <v>0.06691679707434586</v>
      </c>
    </row>
    <row r="17" spans="1:17" ht="12.75">
      <c r="A17" s="4" t="s">
        <v>15</v>
      </c>
      <c r="B17" s="26"/>
      <c r="C17" s="26"/>
      <c r="D17" s="26"/>
      <c r="E17" s="26"/>
      <c r="F17" s="26"/>
      <c r="G17" s="26"/>
      <c r="H17" s="16">
        <f>'[1]Data'!AQ17</f>
        <v>11286.466656562596</v>
      </c>
      <c r="I17" s="16">
        <f>'[1]Data'!AR17</f>
        <v>11302.216656562596</v>
      </c>
      <c r="J17" s="16">
        <f>'[1]Data'!AS17</f>
        <v>11262.966656562596</v>
      </c>
      <c r="K17" s="16">
        <f>'[1]Data'!AT17</f>
        <v>11232.716656562596</v>
      </c>
      <c r="L17" s="16">
        <f>'[1]Data'!AU17</f>
        <v>11272.216656562594</v>
      </c>
      <c r="M17" s="16">
        <f>'[1]Data'!AV17</f>
        <v>11220.466656562596</v>
      </c>
      <c r="N17" s="16">
        <f>'[1]Data'!AW17</f>
        <v>11288.216656562596</v>
      </c>
      <c r="O17" s="16">
        <f>'[1]Data'!AX17</f>
        <v>11369.966656562596</v>
      </c>
      <c r="P17" s="24">
        <f t="shared" si="0"/>
        <v>83.5</v>
      </c>
      <c r="Q17" s="20">
        <f t="shared" si="1"/>
        <v>0.007398240967774298</v>
      </c>
    </row>
    <row r="18" spans="1:17" ht="12.75">
      <c r="A18" s="4" t="s">
        <v>16</v>
      </c>
      <c r="B18" s="26"/>
      <c r="C18" s="26"/>
      <c r="D18" s="26"/>
      <c r="E18" s="26"/>
      <c r="F18" s="26"/>
      <c r="G18" s="26"/>
      <c r="H18" s="16">
        <f>'[1]Data'!AQ18</f>
        <v>59718.77456109034</v>
      </c>
      <c r="I18" s="16">
        <f>'[1]Data'!AR18</f>
        <v>61075.02456109034</v>
      </c>
      <c r="J18" s="16">
        <f>'[1]Data'!AS18</f>
        <v>61825.27456109034</v>
      </c>
      <c r="K18" s="16">
        <f>'[1]Data'!AT18</f>
        <v>62162.02456109034</v>
      </c>
      <c r="L18" s="16">
        <f>'[1]Data'!AU18</f>
        <v>62736.77456109033</v>
      </c>
      <c r="M18" s="16">
        <f>'[1]Data'!AV18</f>
        <v>63570.52456109034</v>
      </c>
      <c r="N18" s="16">
        <f>'[1]Data'!AW18</f>
        <v>64432.27456109034</v>
      </c>
      <c r="O18" s="16">
        <f>'[1]Data'!AX18</f>
        <v>65420.27456109034</v>
      </c>
      <c r="P18" s="24">
        <f t="shared" si="0"/>
        <v>5701.5</v>
      </c>
      <c r="Q18" s="20">
        <f t="shared" si="1"/>
        <v>0.09547248820666193</v>
      </c>
    </row>
    <row r="19" spans="1:17" ht="12.75">
      <c r="A19" s="4" t="s">
        <v>17</v>
      </c>
      <c r="B19" s="26"/>
      <c r="C19" s="26"/>
      <c r="D19" s="26"/>
      <c r="E19" s="26"/>
      <c r="F19" s="26"/>
      <c r="G19" s="26"/>
      <c r="H19" s="16">
        <f>'[1]Data'!AQ19</f>
        <v>147273.19706608582</v>
      </c>
      <c r="I19" s="16">
        <f>'[1]Data'!AR19</f>
        <v>148582.44706608582</v>
      </c>
      <c r="J19" s="16">
        <f>'[1]Data'!AS19</f>
        <v>148865.94706608582</v>
      </c>
      <c r="K19" s="16">
        <f>'[1]Data'!AT19</f>
        <v>149447.69706608582</v>
      </c>
      <c r="L19" s="16">
        <f>'[1]Data'!AU19</f>
        <v>150608.94706608582</v>
      </c>
      <c r="M19" s="16">
        <f>'[1]Data'!AV19</f>
        <v>151842.44706608582</v>
      </c>
      <c r="N19" s="16">
        <f>'[1]Data'!AW19</f>
        <v>152975.94706608582</v>
      </c>
      <c r="O19" s="16">
        <f>'[1]Data'!AX19</f>
        <v>154155.44706608582</v>
      </c>
      <c r="P19" s="24">
        <f t="shared" si="0"/>
        <v>6882.25</v>
      </c>
      <c r="Q19" s="20">
        <f t="shared" si="1"/>
        <v>0.04673117809014312</v>
      </c>
    </row>
    <row r="20" spans="1:17" ht="12.75">
      <c r="A20" s="4" t="s">
        <v>18</v>
      </c>
      <c r="B20" s="26"/>
      <c r="C20" s="26"/>
      <c r="D20" s="26"/>
      <c r="E20" s="26"/>
      <c r="F20" s="26"/>
      <c r="G20" s="26"/>
      <c r="H20" s="16">
        <f>'[1]Data'!AQ20</f>
        <v>267214.7964621085</v>
      </c>
      <c r="I20" s="16">
        <f>'[1]Data'!AR20</f>
        <v>266965.0464621085</v>
      </c>
      <c r="J20" s="16">
        <f>'[1]Data'!AS20</f>
        <v>272475.0464621085</v>
      </c>
      <c r="K20" s="16">
        <f>'[1]Data'!AT20</f>
        <v>272406.0464621085</v>
      </c>
      <c r="L20" s="16">
        <f>'[1]Data'!AU20</f>
        <v>272070.0464621085</v>
      </c>
      <c r="M20" s="16">
        <f>'[1]Data'!AV20</f>
        <v>271855.2964621085</v>
      </c>
      <c r="N20" s="16">
        <f>'[1]Data'!AW20</f>
        <v>271499.7964621085</v>
      </c>
      <c r="O20" s="16">
        <f>'[1]Data'!AX20</f>
        <v>273272.7964621085</v>
      </c>
      <c r="P20" s="24">
        <f t="shared" si="0"/>
        <v>6058</v>
      </c>
      <c r="Q20" s="20">
        <f t="shared" si="1"/>
        <v>0.02267090026528166</v>
      </c>
    </row>
    <row r="21" spans="1:17" ht="12.75">
      <c r="A21" s="4" t="s">
        <v>19</v>
      </c>
      <c r="B21" s="26"/>
      <c r="C21" s="26"/>
      <c r="D21" s="26"/>
      <c r="E21" s="26"/>
      <c r="F21" s="26"/>
      <c r="G21" s="26"/>
      <c r="H21" s="16">
        <f>'[1]Data'!AQ21</f>
        <v>86068.03251184075</v>
      </c>
      <c r="I21" s="16">
        <f>'[1]Data'!AR21</f>
        <v>87209.53251184075</v>
      </c>
      <c r="J21" s="16">
        <f>'[1]Data'!AS21</f>
        <v>88314.53251184075</v>
      </c>
      <c r="K21" s="16">
        <f>'[1]Data'!AT21</f>
        <v>89015.78251184075</v>
      </c>
      <c r="L21" s="16">
        <f>'[1]Data'!AU21</f>
        <v>89741.03251184073</v>
      </c>
      <c r="M21" s="16">
        <f>'[1]Data'!AV21</f>
        <v>90760.78251184075</v>
      </c>
      <c r="N21" s="16">
        <f>'[1]Data'!AW21</f>
        <v>91983.53251184075</v>
      </c>
      <c r="O21" s="16">
        <f>'[1]Data'!AX21</f>
        <v>93287.78251184075</v>
      </c>
      <c r="P21" s="24">
        <f t="shared" si="0"/>
        <v>7219.75</v>
      </c>
      <c r="Q21" s="20">
        <f t="shared" si="1"/>
        <v>0.08388422262361751</v>
      </c>
    </row>
    <row r="22" spans="1:17" ht="12.75">
      <c r="A22" s="4" t="s">
        <v>20</v>
      </c>
      <c r="B22" s="26"/>
      <c r="C22" s="26"/>
      <c r="D22" s="26"/>
      <c r="E22" s="26"/>
      <c r="F22" s="26"/>
      <c r="G22" s="26"/>
      <c r="H22" s="16">
        <f>'[1]Data'!AQ22</f>
        <v>37173.29760340162</v>
      </c>
      <c r="I22" s="16">
        <f>'[1]Data'!AR22</f>
        <v>37126.54760340162</v>
      </c>
      <c r="J22" s="16">
        <f>'[1]Data'!AS22</f>
        <v>36893.54760340162</v>
      </c>
      <c r="K22" s="16">
        <f>'[1]Data'!AT22</f>
        <v>36610.54760340162</v>
      </c>
      <c r="L22" s="16">
        <f>'[1]Data'!AU22</f>
        <v>36803.797603401625</v>
      </c>
      <c r="M22" s="16">
        <f>'[1]Data'!AV22</f>
        <v>36705.04760340162</v>
      </c>
      <c r="N22" s="16">
        <f>'[1]Data'!AW22</f>
        <v>36679.29760340162</v>
      </c>
      <c r="O22" s="16">
        <f>'[1]Data'!AX22</f>
        <v>36807.79760340162</v>
      </c>
      <c r="P22" s="24">
        <f t="shared" si="0"/>
        <v>-365.5</v>
      </c>
      <c r="Q22" s="20">
        <f t="shared" si="1"/>
        <v>-0.009832326523718309</v>
      </c>
    </row>
    <row r="23" spans="1:17" ht="12.75">
      <c r="A23" s="4" t="s">
        <v>21</v>
      </c>
      <c r="B23" s="26"/>
      <c r="C23" s="26"/>
      <c r="D23" s="26"/>
      <c r="E23" s="26"/>
      <c r="F23" s="26"/>
      <c r="G23" s="26"/>
      <c r="H23" s="16">
        <f>'[1]Data'!AQ23</f>
        <v>31664.669808783983</v>
      </c>
      <c r="I23" s="16">
        <f>'[1]Data'!AR23</f>
        <v>31988.419808783983</v>
      </c>
      <c r="J23" s="16">
        <f>'[1]Data'!AS23</f>
        <v>32292.169808783983</v>
      </c>
      <c r="K23" s="16">
        <f>'[1]Data'!AT23</f>
        <v>32721.419808783983</v>
      </c>
      <c r="L23" s="16">
        <f>'[1]Data'!AU23</f>
        <v>32973.91980878398</v>
      </c>
      <c r="M23" s="16">
        <f>'[1]Data'!AV23</f>
        <v>33072.419808783976</v>
      </c>
      <c r="N23" s="16">
        <f>'[1]Data'!AW23</f>
        <v>33180.419808783976</v>
      </c>
      <c r="O23" s="16">
        <f>'[1]Data'!AX23</f>
        <v>33319.169808783976</v>
      </c>
      <c r="P23" s="24">
        <f t="shared" si="0"/>
        <v>1654.4999999999927</v>
      </c>
      <c r="Q23" s="20">
        <f t="shared" si="1"/>
        <v>0.052250663278384284</v>
      </c>
    </row>
    <row r="24" spans="1:17" ht="12.75">
      <c r="A24" s="4" t="s">
        <v>22</v>
      </c>
      <c r="B24" s="26"/>
      <c r="C24" s="26"/>
      <c r="D24" s="26"/>
      <c r="E24" s="26"/>
      <c r="F24" s="26"/>
      <c r="G24" s="26"/>
      <c r="H24" s="16">
        <f>'[1]Data'!AQ24</f>
        <v>34676.72770394788</v>
      </c>
      <c r="I24" s="16">
        <f>'[1]Data'!AR24</f>
        <v>35043.47770394788</v>
      </c>
      <c r="J24" s="16">
        <f>'[1]Data'!AS24</f>
        <v>35296.22770394788</v>
      </c>
      <c r="K24" s="16">
        <f>'[1]Data'!AT24</f>
        <v>35580.97770394788</v>
      </c>
      <c r="L24" s="16">
        <f>'[1]Data'!AU24</f>
        <v>35846.97770394788</v>
      </c>
      <c r="M24" s="16">
        <f>'[1]Data'!AV24</f>
        <v>36199.72770394788</v>
      </c>
      <c r="N24" s="16">
        <f>'[1]Data'!AW24</f>
        <v>36488.72770394788</v>
      </c>
      <c r="O24" s="16">
        <f>'[1]Data'!AX24</f>
        <v>36942.72770394788</v>
      </c>
      <c r="P24" s="24">
        <f t="shared" si="0"/>
        <v>2266</v>
      </c>
      <c r="Q24" s="20">
        <f t="shared" si="1"/>
        <v>0.06534641963180454</v>
      </c>
    </row>
    <row r="25" spans="1:17" ht="12.75">
      <c r="A25" s="4" t="s">
        <v>23</v>
      </c>
      <c r="B25" s="26"/>
      <c r="C25" s="26"/>
      <c r="D25" s="26"/>
      <c r="E25" s="26"/>
      <c r="F25" s="26"/>
      <c r="G25" s="26"/>
      <c r="H25" s="16">
        <f>'[1]Data'!AQ25</f>
        <v>57654.89025917719</v>
      </c>
      <c r="I25" s="16">
        <f>'[1]Data'!AR25</f>
        <v>57982.64025917719</v>
      </c>
      <c r="J25" s="16">
        <f>'[1]Data'!AS25</f>
        <v>58286.64025917719</v>
      </c>
      <c r="K25" s="16">
        <f>'[1]Data'!AT25</f>
        <v>58488.89025917719</v>
      </c>
      <c r="L25" s="16">
        <f>'[1]Data'!AU25</f>
        <v>58801.390259177184</v>
      </c>
      <c r="M25" s="16">
        <f>'[1]Data'!AV25</f>
        <v>58506.89025917719</v>
      </c>
      <c r="N25" s="16">
        <f>'[1]Data'!AW25</f>
        <v>57903.14025917719</v>
      </c>
      <c r="O25" s="16">
        <f>'[1]Data'!AX25</f>
        <v>59350.39025917719</v>
      </c>
      <c r="P25" s="24">
        <f t="shared" si="0"/>
        <v>1695.5</v>
      </c>
      <c r="Q25" s="20">
        <f t="shared" si="1"/>
        <v>0.029407739610260025</v>
      </c>
    </row>
    <row r="26" spans="1:17" ht="12.75">
      <c r="A26" s="4" t="s">
        <v>24</v>
      </c>
      <c r="B26" s="26"/>
      <c r="C26" s="26"/>
      <c r="D26" s="26"/>
      <c r="E26" s="26"/>
      <c r="F26" s="26"/>
      <c r="G26" s="26"/>
      <c r="H26" s="16">
        <f>'[1]Data'!AQ26</f>
        <v>128776.92473616137</v>
      </c>
      <c r="I26" s="16">
        <f>'[1]Data'!AR26</f>
        <v>129131.92473616137</v>
      </c>
      <c r="J26" s="16">
        <f>'[1]Data'!AS26</f>
        <v>129715.92473616137</v>
      </c>
      <c r="K26" s="16">
        <f>'[1]Data'!AT26</f>
        <v>131221.92473616137</v>
      </c>
      <c r="L26" s="16">
        <f>'[1]Data'!AU26</f>
        <v>132750.92473616134</v>
      </c>
      <c r="M26" s="16">
        <f>'[1]Data'!AV26</f>
        <v>134527.92473616137</v>
      </c>
      <c r="N26" s="16">
        <f>'[1]Data'!AW26</f>
        <v>136193.17473616137</v>
      </c>
      <c r="O26" s="16">
        <f>'[1]Data'!AX26</f>
        <v>137659.17473616137</v>
      </c>
      <c r="P26" s="24">
        <f t="shared" si="0"/>
        <v>8882.25</v>
      </c>
      <c r="Q26" s="20">
        <f t="shared" si="1"/>
        <v>0.06897392540005118</v>
      </c>
    </row>
    <row r="27" spans="1:17" ht="12.75">
      <c r="A27" s="4" t="s">
        <v>25</v>
      </c>
      <c r="B27" s="26"/>
      <c r="C27" s="26"/>
      <c r="D27" s="26"/>
      <c r="E27" s="26"/>
      <c r="F27" s="26"/>
      <c r="G27" s="26"/>
      <c r="H27" s="16">
        <f>'[1]Data'!AQ27</f>
        <v>8300.268331562169</v>
      </c>
      <c r="I27" s="16">
        <f>'[1]Data'!AR27</f>
        <v>8334.018331562169</v>
      </c>
      <c r="J27" s="16">
        <f>'[1]Data'!AS27</f>
        <v>8360.768331562169</v>
      </c>
      <c r="K27" s="16">
        <f>'[1]Data'!AT27</f>
        <v>8364.518331562169</v>
      </c>
      <c r="L27" s="16">
        <f>'[1]Data'!AU27</f>
        <v>8376.768331562167</v>
      </c>
      <c r="M27" s="16">
        <f>'[1]Data'!AV27</f>
        <v>8455.268331562169</v>
      </c>
      <c r="N27" s="16">
        <f>'[1]Data'!AW27</f>
        <v>8544.518331562169</v>
      </c>
      <c r="O27" s="16">
        <f>'[1]Data'!AX27</f>
        <v>8666.518331562169</v>
      </c>
      <c r="P27" s="24">
        <f t="shared" si="0"/>
        <v>366.25</v>
      </c>
      <c r="Q27" s="20">
        <f t="shared" si="1"/>
        <v>0.04412507949981771</v>
      </c>
    </row>
    <row r="28" spans="1:17" ht="12.75">
      <c r="A28" s="4" t="s">
        <v>26</v>
      </c>
      <c r="B28" s="26"/>
      <c r="C28" s="26"/>
      <c r="D28" s="26"/>
      <c r="E28" s="26"/>
      <c r="F28" s="26"/>
      <c r="G28" s="26"/>
      <c r="H28" s="16">
        <f>'[1]Data'!AQ28</f>
        <v>56089.9281960284</v>
      </c>
      <c r="I28" s="16">
        <f>'[1]Data'!AR28</f>
        <v>56850.9281960284</v>
      </c>
      <c r="J28" s="16">
        <f>'[1]Data'!AS28</f>
        <v>57632.6781960284</v>
      </c>
      <c r="K28" s="16">
        <f>'[1]Data'!AT28</f>
        <v>58126.4281960284</v>
      </c>
      <c r="L28" s="16">
        <f>'[1]Data'!AU28</f>
        <v>58438.17819602839</v>
      </c>
      <c r="M28" s="16">
        <f>'[1]Data'!AV28</f>
        <v>58992.9281960284</v>
      </c>
      <c r="N28" s="16">
        <f>'[1]Data'!AW28</f>
        <v>59916.6781960284</v>
      </c>
      <c r="O28" s="16">
        <f>'[1]Data'!AX28</f>
        <v>60841.4281960284</v>
      </c>
      <c r="P28" s="24">
        <f t="shared" si="0"/>
        <v>4751.5</v>
      </c>
      <c r="Q28" s="20">
        <f t="shared" si="1"/>
        <v>0.08471217833251644</v>
      </c>
    </row>
    <row r="29" spans="1:17" ht="12.75">
      <c r="A29" s="4" t="s">
        <v>27</v>
      </c>
      <c r="B29" s="26"/>
      <c r="C29" s="26"/>
      <c r="D29" s="26"/>
      <c r="E29" s="26"/>
      <c r="F29" s="26"/>
      <c r="G29" s="26"/>
      <c r="H29" s="16">
        <f>'[1]Data'!AQ29</f>
        <v>75367.65891641949</v>
      </c>
      <c r="I29" s="16">
        <f>'[1]Data'!AR29</f>
        <v>75933.40891641949</v>
      </c>
      <c r="J29" s="16">
        <f>'[1]Data'!AS29</f>
        <v>75840.90891641949</v>
      </c>
      <c r="K29" s="16">
        <f>'[1]Data'!AT29</f>
        <v>75673.15891641949</v>
      </c>
      <c r="L29" s="16">
        <f>'[1]Data'!AU29</f>
        <v>75409.90891641947</v>
      </c>
      <c r="M29" s="16">
        <f>'[1]Data'!AV29</f>
        <v>75911.90891641949</v>
      </c>
      <c r="N29" s="16">
        <f>'[1]Data'!AW29</f>
        <v>76539.90891641949</v>
      </c>
      <c r="O29" s="16">
        <f>'[1]Data'!AX29</f>
        <v>76391.65891641949</v>
      </c>
      <c r="P29" s="24">
        <f t="shared" si="0"/>
        <v>1024</v>
      </c>
      <c r="Q29" s="20">
        <f t="shared" si="1"/>
        <v>0.013586729569716181</v>
      </c>
    </row>
    <row r="30" spans="1:17" ht="12.75">
      <c r="A30" s="4" t="s">
        <v>28</v>
      </c>
      <c r="B30" s="26"/>
      <c r="C30" s="26"/>
      <c r="D30" s="26"/>
      <c r="E30" s="26"/>
      <c r="F30" s="26"/>
      <c r="G30" s="26"/>
      <c r="H30" s="16">
        <f>'[1]Data'!AQ30</f>
        <v>45974.009769215714</v>
      </c>
      <c r="I30" s="16">
        <f>'[1]Data'!AR30</f>
        <v>46471.009769215714</v>
      </c>
      <c r="J30" s="16">
        <f>'[1]Data'!AS30</f>
        <v>46739.509769215714</v>
      </c>
      <c r="K30" s="16">
        <f>'[1]Data'!AT30</f>
        <v>47150.759769215714</v>
      </c>
      <c r="L30" s="16">
        <f>'[1]Data'!AU30</f>
        <v>47449.75976921572</v>
      </c>
      <c r="M30" s="16">
        <f>'[1]Data'!AV30</f>
        <v>47945.009769215714</v>
      </c>
      <c r="N30" s="16">
        <f>'[1]Data'!AW30</f>
        <v>48479.009769215714</v>
      </c>
      <c r="O30" s="16">
        <f>'[1]Data'!AX30</f>
        <v>49036.759769215714</v>
      </c>
      <c r="P30" s="24">
        <f t="shared" si="0"/>
        <v>3062.75</v>
      </c>
      <c r="Q30" s="20">
        <f t="shared" si="1"/>
        <v>0.0666191618998355</v>
      </c>
    </row>
    <row r="31" spans="1:17" ht="12.75">
      <c r="A31" s="4" t="s">
        <v>29</v>
      </c>
      <c r="B31" s="26"/>
      <c r="C31" s="26"/>
      <c r="D31" s="26"/>
      <c r="E31" s="26"/>
      <c r="F31" s="26"/>
      <c r="G31" s="26"/>
      <c r="H31" s="16">
        <f>'[1]Data'!AQ31</f>
        <v>9045.21312904833</v>
      </c>
      <c r="I31" s="16">
        <f>'[1]Data'!AR31</f>
        <v>9097.46312904833</v>
      </c>
      <c r="J31" s="16">
        <f>'[1]Data'!AS31</f>
        <v>9098.71312904833</v>
      </c>
      <c r="K31" s="16">
        <f>'[1]Data'!AT31</f>
        <v>9096.21312904833</v>
      </c>
      <c r="L31" s="16">
        <f>'[1]Data'!AU31</f>
        <v>9161.96312904833</v>
      </c>
      <c r="M31" s="16">
        <f>'[1]Data'!AV31</f>
        <v>9191.21312904833</v>
      </c>
      <c r="N31" s="16">
        <f>'[1]Data'!AW31</f>
        <v>9252.21312904833</v>
      </c>
      <c r="O31" s="16">
        <f>'[1]Data'!AX31</f>
        <v>9327.96312904833</v>
      </c>
      <c r="P31" s="24">
        <f t="shared" si="0"/>
        <v>282.75</v>
      </c>
      <c r="Q31" s="20">
        <f t="shared" si="1"/>
        <v>0.031259628265912276</v>
      </c>
    </row>
    <row r="32" spans="1:17" ht="12.75">
      <c r="A32" s="4" t="s">
        <v>30</v>
      </c>
      <c r="B32" s="26"/>
      <c r="C32" s="26"/>
      <c r="D32" s="26"/>
      <c r="E32" s="26"/>
      <c r="F32" s="26"/>
      <c r="G32" s="26"/>
      <c r="H32" s="16">
        <f>'[1]Data'!AQ32</f>
        <v>47620.32318863273</v>
      </c>
      <c r="I32" s="16">
        <f>'[1]Data'!AR32</f>
        <v>47877.07318863273</v>
      </c>
      <c r="J32" s="16">
        <f>'[1]Data'!AS32</f>
        <v>48222.07318863273</v>
      </c>
      <c r="K32" s="16">
        <f>'[1]Data'!AT32</f>
        <v>48587.82318863273</v>
      </c>
      <c r="L32" s="16">
        <f>'[1]Data'!AU32</f>
        <v>48849.32318863272</v>
      </c>
      <c r="M32" s="16">
        <f>'[1]Data'!AV32</f>
        <v>49125.07318863273</v>
      </c>
      <c r="N32" s="16">
        <f>'[1]Data'!AW32</f>
        <v>49554.82318863273</v>
      </c>
      <c r="O32" s="16">
        <f>'[1]Data'!AX32</f>
        <v>49921.32318863273</v>
      </c>
      <c r="P32" s="24">
        <f t="shared" si="0"/>
        <v>2301</v>
      </c>
      <c r="Q32" s="20">
        <f t="shared" si="1"/>
        <v>0.04831970566191502</v>
      </c>
    </row>
    <row r="33" spans="1:17" ht="12.75">
      <c r="A33" s="4" t="s">
        <v>31</v>
      </c>
      <c r="B33" s="26"/>
      <c r="C33" s="26"/>
      <c r="D33" s="26"/>
      <c r="E33" s="26"/>
      <c r="F33" s="26"/>
      <c r="G33" s="26"/>
      <c r="H33" s="16">
        <f>'[1]Data'!AQ33</f>
        <v>121612.33337178186</v>
      </c>
      <c r="I33" s="16">
        <f>'[1]Data'!AR33</f>
        <v>122155.33337178186</v>
      </c>
      <c r="J33" s="16">
        <f>'[1]Data'!AS33</f>
        <v>123749.58337178186</v>
      </c>
      <c r="K33" s="16">
        <f>'[1]Data'!AT33</f>
        <v>125526.08337178186</v>
      </c>
      <c r="L33" s="16">
        <f>'[1]Data'!AU33</f>
        <v>126747.58337178186</v>
      </c>
      <c r="M33" s="16">
        <f>'[1]Data'!AV33</f>
        <v>127703.58337178186</v>
      </c>
      <c r="N33" s="16">
        <f>'[1]Data'!AW33</f>
        <v>128544.58337178186</v>
      </c>
      <c r="O33" s="16">
        <f>'[1]Data'!AX33</f>
        <v>129729.08337178186</v>
      </c>
      <c r="P33" s="24">
        <f t="shared" si="0"/>
        <v>8116.75</v>
      </c>
      <c r="Q33" s="20">
        <f t="shared" si="1"/>
        <v>0.06674281937495789</v>
      </c>
    </row>
    <row r="34" spans="1:17" ht="12.75">
      <c r="A34" s="4" t="s">
        <v>32</v>
      </c>
      <c r="B34" s="26"/>
      <c r="C34" s="26"/>
      <c r="D34" s="26"/>
      <c r="E34" s="26"/>
      <c r="F34" s="26"/>
      <c r="G34" s="26"/>
      <c r="H34" s="16">
        <f>'[1]Data'!AQ34</f>
        <v>33923.10672262104</v>
      </c>
      <c r="I34" s="16">
        <f>'[1]Data'!AR34</f>
        <v>34414.85672262104</v>
      </c>
      <c r="J34" s="16">
        <f>'[1]Data'!AS34</f>
        <v>34846.35672262104</v>
      </c>
      <c r="K34" s="16">
        <f>'[1]Data'!AT34</f>
        <v>35180.85672262104</v>
      </c>
      <c r="L34" s="16">
        <f>'[1]Data'!AU34</f>
        <v>35586.856722621036</v>
      </c>
      <c r="M34" s="16">
        <f>'[1]Data'!AV34</f>
        <v>36004.60672262104</v>
      </c>
      <c r="N34" s="16">
        <f>'[1]Data'!AW34</f>
        <v>36492.85672262104</v>
      </c>
      <c r="O34" s="16">
        <f>'[1]Data'!AX34</f>
        <v>36716.60672262104</v>
      </c>
      <c r="P34" s="24">
        <f t="shared" si="0"/>
        <v>2793.5</v>
      </c>
      <c r="Q34" s="20">
        <f t="shared" si="1"/>
        <v>0.08234800022420123</v>
      </c>
    </row>
    <row r="35" spans="1:17" ht="12.75">
      <c r="A35" s="4" t="s">
        <v>33</v>
      </c>
      <c r="B35" s="26"/>
      <c r="C35" s="26"/>
      <c r="D35" s="26"/>
      <c r="E35" s="26"/>
      <c r="F35" s="26"/>
      <c r="G35" s="26"/>
      <c r="H35" s="16">
        <f>'[1]Data'!AQ35</f>
        <v>40735.301449308914</v>
      </c>
      <c r="I35" s="16">
        <f>'[1]Data'!AR35</f>
        <v>41110.301449308914</v>
      </c>
      <c r="J35" s="16">
        <f>'[1]Data'!AS35</f>
        <v>40725.051449308914</v>
      </c>
      <c r="K35" s="16">
        <f>'[1]Data'!AT35</f>
        <v>40582.301449308914</v>
      </c>
      <c r="L35" s="16">
        <f>'[1]Data'!AU35</f>
        <v>40905.801449308914</v>
      </c>
      <c r="M35" s="16">
        <f>'[1]Data'!AV35</f>
        <v>40768.301449308914</v>
      </c>
      <c r="N35" s="16">
        <f>'[1]Data'!AW35</f>
        <v>40753.801449308914</v>
      </c>
      <c r="O35" s="16">
        <f>'[1]Data'!AX35</f>
        <v>40693.551449308914</v>
      </c>
      <c r="P35" s="24">
        <f t="shared" si="0"/>
        <v>-41.75</v>
      </c>
      <c r="Q35" s="20">
        <f t="shared" si="1"/>
        <v>-0.0010249095628260853</v>
      </c>
    </row>
    <row r="36" spans="1:17" ht="12.75">
      <c r="A36" s="5" t="s">
        <v>34</v>
      </c>
      <c r="B36" s="27"/>
      <c r="C36" s="27"/>
      <c r="D36" s="27"/>
      <c r="E36" s="27"/>
      <c r="F36" s="27"/>
      <c r="G36" s="27"/>
      <c r="H36" s="17">
        <f>'[1]Data'!AQ36</f>
        <v>60626.83299034592</v>
      </c>
      <c r="I36" s="17">
        <f>'[1]Data'!AR36</f>
        <v>62029.58299034592</v>
      </c>
      <c r="J36" s="17">
        <f>'[1]Data'!AS36</f>
        <v>63087.83299034592</v>
      </c>
      <c r="K36" s="17">
        <f>'[1]Data'!AT36</f>
        <v>64198.08299034592</v>
      </c>
      <c r="L36" s="17">
        <f>'[1]Data'!AU36</f>
        <v>65359.332990345916</v>
      </c>
      <c r="M36" s="17">
        <f>'[1]Data'!AV36</f>
        <v>66253.33299034592</v>
      </c>
      <c r="N36" s="17">
        <f>'[1]Data'!AW36</f>
        <v>67378.33299034592</v>
      </c>
      <c r="O36" s="17">
        <f>'[1]Data'!AX36</f>
        <v>68556.08299034592</v>
      </c>
      <c r="P36" s="25">
        <f t="shared" si="0"/>
        <v>7929.25</v>
      </c>
      <c r="Q36" s="21">
        <f t="shared" si="1"/>
        <v>0.13078779822232567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2005-02-14T18:31:03Z</cp:lastPrinted>
  <dcterms:created xsi:type="dcterms:W3CDTF">2002-02-25T15:38:22Z</dcterms:created>
  <dcterms:modified xsi:type="dcterms:W3CDTF">2005-08-10T11:07:49Z</dcterms:modified>
  <cp:category/>
  <cp:version/>
  <cp:contentType/>
  <cp:contentStatus/>
</cp:coreProperties>
</file>