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4700" windowHeight="4200" activeTab="0"/>
  </bookViews>
  <sheets>
    <sheet name="T1 Household estimates" sheetId="1" r:id="rId1"/>
    <sheet name="T2 All dwellings" sheetId="2" r:id="rId2"/>
    <sheet name="T3 Vacants" sheetId="3" r:id="rId3"/>
    <sheet name="T4 Occupied dwellings" sheetId="4" r:id="rId4"/>
    <sheet name="T5 Household type" sheetId="5" r:id="rId5"/>
    <sheet name="Chart1 household type" sheetId="6" r:id="rId6"/>
    <sheet name="Chart data" sheetId="7" state="hidden" r:id="rId7"/>
  </sheets>
  <definedNames/>
  <calcPr fullCalcOnLoad="1"/>
</workbook>
</file>

<file path=xl/sharedStrings.xml><?xml version="1.0" encoding="utf-8"?>
<sst xmlns="http://schemas.openxmlformats.org/spreadsheetml/2006/main" count="226" uniqueCount="91">
  <si>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</si>
  <si>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</si>
  <si>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</si>
  <si>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</si>
  <si>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</si>
  <si>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</si>
  <si>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</si>
  <si>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</si>
  <si>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</si>
  <si>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</si>
  <si>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</si>
  <si>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</si>
  <si>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</si>
  <si>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</si>
  <si>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</si>
  <si>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</si>
  <si>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</si>
  <si>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</si>
  <si>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</si>
  <si>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</si>
  <si>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</si>
  <si>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</si>
  <si>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</si>
  <si>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Isles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</si>
  <si>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</si>
  <si>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</si>
  <si>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</si>
  <si>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</si>
  <si>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</si>
  <si>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</si>
  <si>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</si>
  <si>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</si>
  <si>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</si>
  <si>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</si>
  <si>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 xml:space="preserve"> - Unoccupied dwellings that are exempt from Council Tax</t>
  </si>
  <si>
    <t>Change 2003-2004</t>
  </si>
  <si>
    <t>%</t>
  </si>
  <si>
    <t>Number</t>
  </si>
  <si>
    <t>1 adult: male</t>
  </si>
  <si>
    <t>1 adult: female</t>
  </si>
  <si>
    <t>2 adults</t>
  </si>
  <si>
    <t>1 adult, 1 child</t>
  </si>
  <si>
    <t>3+ adults</t>
  </si>
  <si>
    <t>1 adult, 2+ children</t>
  </si>
  <si>
    <t>2+ adults, 1+ children</t>
  </si>
  <si>
    <t>Total</t>
  </si>
  <si>
    <t>Change 99-04</t>
  </si>
  <si>
    <t>Household type</t>
  </si>
  <si>
    <t>Percentages</t>
  </si>
  <si>
    <t>Change 2001-2004</t>
  </si>
  <si>
    <t>Change 1991-2004</t>
  </si>
  <si>
    <t>1 adult</t>
  </si>
  <si>
    <t>1 adult, 1+ children</t>
  </si>
  <si>
    <t>% Change 99-04</t>
  </si>
  <si>
    <t>2 Figures include vacant dwellings and second homes</t>
  </si>
  <si>
    <t>1 Figures include:</t>
  </si>
  <si>
    <t>4 Household estimates for Renfrewshire are based on detailed local knowledge of the number of households in June 2001.</t>
  </si>
  <si>
    <t>household estimates (Table 1), and adjusted to the 2001 Census to adjust for any under- or over-count  in the SHS.</t>
  </si>
  <si>
    <r>
      <t>Table 1: Household estimates for Scotland by local authority area, June 1991-2004</t>
    </r>
    <r>
      <rPr>
        <b/>
        <vertAlign val="superscript"/>
        <sz val="10"/>
        <rFont val="Arial"/>
        <family val="2"/>
      </rPr>
      <t>1,2</t>
    </r>
  </si>
  <si>
    <r>
      <t>Table 2: Number of dwellings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</si>
  <si>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t xml:space="preserve">3 Household estimates for Glasgow are provisional, and may be adjusted at a later stage following investigation of the way in which communal establishments </t>
  </si>
  <si>
    <t>and vacant dwellings are recorded in the Council Tax system.</t>
  </si>
  <si>
    <t>2 Figures for 2002 to 2004 are based on the number of occupied dwellings (Table 4), adjusted to the number of households recorded in the 2001 Census.</t>
  </si>
  <si>
    <t>They are also adjusted from September to June for comparative purposes.  The publication text provides more detailed information about this.</t>
  </si>
  <si>
    <t>The number of occupied dwellings recorded in Table 4 is not exactly the same as the number of households, so these figures are adjusted to the 2001 Census.</t>
  </si>
  <si>
    <t>3 The percentage of dwellings recorded in Table 2.</t>
  </si>
  <si>
    <r>
      <t>Percentage vacant (2004)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</si>
  <si>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Table 3: Vacant dwellings and second homes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</si>
  <si>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r>
      <t xml:space="preserve"> - Dwellings subject</t>
    </r>
    <r>
      <rPr>
        <sz val="10"/>
        <color indexed="8"/>
        <rFont val="Arial"/>
        <family val="2"/>
      </rPr>
      <t xml:space="preserve"> to second home or long-term empty property discount (including holiday homes and some self-catering accommodation </t>
    </r>
  </si>
  <si>
    <t>available to let for less than 140 days per year)</t>
  </si>
  <si>
    <t>2 The figures recorded here may fluctuate for two main reasons:</t>
  </si>
  <si>
    <t xml:space="preserve"> - There can be delays in the information on Council Tax systems being updated, which are most likely to affect the information on any discounts,</t>
  </si>
  <si>
    <t>such as vacancy status.  This is most likely to lead to fluctuations in areas with high turnover, or high levels of vacancies or second homes.</t>
  </si>
  <si>
    <t>1 All dwellings (Table 2), minus the number of vacant dwellings and second homes (Table 3)</t>
  </si>
  <si>
    <t>estimates shown in Table 1.  The publication text provides more information about this.</t>
  </si>
  <si>
    <t xml:space="preserve">2 The number of occupied dwellings in not equivalent to the number of households.  These figures are adjusted to produce the household </t>
  </si>
  <si>
    <r>
      <t>Table 4: Occupied dwellings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</si>
  <si>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t xml:space="preserve">2 The figures for 1999-2004 are from the Scottish Household Survey (SHS).  These figures are adjusted to each year's </t>
  </si>
  <si>
    <t>3 Figures are rounded to the nearest 1,000.</t>
  </si>
  <si>
    <r>
      <t>Chart 1: Trends in household composition, Scotland, 1971-2004</t>
    </r>
    <r>
      <rPr>
        <b/>
        <vertAlign val="superscript"/>
        <sz val="10"/>
        <rFont val="Arial"/>
        <family val="2"/>
      </rPr>
      <t>1-4</t>
    </r>
  </si>
  <si>
    <t>2 The figures for 1991 are from the Census and mid-year population estimates (Table 1)</t>
  </si>
  <si>
    <r>
      <t>Table 5: Trends in household composition, Scotland, 1981-2004</t>
    </r>
    <r>
      <rPr>
        <b/>
        <vertAlign val="superscript"/>
        <sz val="10"/>
        <rFont val="Arial"/>
        <family val="2"/>
      </rPr>
      <t>1-3</t>
    </r>
  </si>
  <si>
    <t>1 Figures for 1991 to 2001 are based on the number of households recorded in the 1991 and 2001 Censuses, and the mid-year population estimates.</t>
  </si>
  <si>
    <t>1 Total number of dwellings in Council Tax valuation list (excluding free-standing lock-ups), as provided by councils.</t>
  </si>
  <si>
    <t>unoccupied dwelling or a business.</t>
  </si>
  <si>
    <t xml:space="preserve"> - Self-catering holiday accommodation available to let for less than 140 days per year will be included here.  If it is let for more than this, it will </t>
  </si>
  <si>
    <t xml:space="preserve">be included on the non-domestic rates valuation roll instead.  This means that it is possible for properties to move between being recorded as an </t>
  </si>
  <si>
    <r>
      <t>Percentage occupied (2004)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</si>
  <si>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>The SHS has a sample size of around 15,000 households per year. More information about it is available from www.scotland.gov.uk/shs</t>
  </si>
  <si>
    <t>1 The figures for 1981 are from the Census.  For the 1981 Census, households with children just included children aged 0-15;</t>
  </si>
  <si>
    <t>for the 1991 and 2001 Censuses, the definition of a dependent child also included those aged 16-18 in full time education.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</si>
</sst>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4" fillId="0" borderId="0" xfId="21" applyNumberFormat="1" applyFont="1" applyBorder="1" applyAlignment="1">
      <alignment/>
    </xf>
    <xf numFmtId="164" fontId="5" fillId="0" borderId="5" xfId="21" applyNumberFormat="1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9" fontId="4" fillId="0" borderId="0" xfId="21" applyFont="1" applyBorder="1" applyAlignment="1">
      <alignment/>
    </xf>
    <xf numFmtId="9" fontId="4" fillId="0" borderId="4" xfId="21" applyFont="1" applyBorder="1" applyAlignment="1">
      <alignment/>
    </xf>
    <xf numFmtId="9" fontId="4" fillId="0" borderId="5" xfId="21" applyFont="1" applyBorder="1" applyAlignment="1">
      <alignment/>
    </xf>
    <xf numFmtId="9" fontId="4" fillId="0" borderId="6" xfId="21" applyFont="1" applyBorder="1" applyAlignment="1">
      <alignment/>
    </xf>
    <xf numFmtId="164" fontId="4" fillId="0" borderId="4" xfId="21" applyNumberFormat="1" applyFont="1" applyBorder="1" applyAlignment="1">
      <alignment/>
    </xf>
    <xf numFmtId="164" fontId="5" fillId="0" borderId="6" xfId="21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21" applyNumberFormat="1" applyAlignment="1">
      <alignment/>
    </xf>
    <xf numFmtId="0" fontId="0" fillId="0" borderId="0" xfId="0" applyFill="1" applyBorder="1" applyAlignment="1">
      <alignment/>
    </xf>
    <xf numFmtId="9" fontId="4" fillId="0" borderId="1" xfId="21" applyFont="1" applyBorder="1" applyAlignment="1">
      <alignment/>
    </xf>
    <xf numFmtId="9" fontId="4" fillId="0" borderId="7" xfId="21" applyFont="1" applyBorder="1" applyAlignment="1">
      <alignment/>
    </xf>
    <xf numFmtId="0" fontId="4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0" xfId="21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4" fontId="4" fillId="0" borderId="4" xfId="2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5" xfId="0" applyNumberFormat="1" applyBorder="1" applyAlignment="1">
      <alignment/>
    </xf>
    <xf numFmtId="165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9" fontId="4" fillId="0" borderId="9" xfId="21" applyFont="1" applyBorder="1" applyAlignment="1">
      <alignment/>
    </xf>
    <xf numFmtId="9" fontId="4" fillId="0" borderId="8" xfId="21" applyFont="1" applyBorder="1" applyAlignment="1">
      <alignment/>
    </xf>
    <xf numFmtId="0" fontId="0" fillId="0" borderId="8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3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Chart 1: Household composition in Scotland, 1981-2004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35"/>
          <c:w val="0.75675"/>
          <c:h val="0.78825"/>
        </c:manualLayout>
      </c:layout>
      <c:areaChart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2+ adults, 1+ children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data'!$B$4:$I$4</c:f>
              <c:numCache>
                <c:ptCount val="8"/>
                <c:pt idx="0">
                  <c:v>594520</c:v>
                </c:pt>
                <c:pt idx="1">
                  <c:v>519697.4096398429</c:v>
                </c:pt>
                <c:pt idx="2">
                  <c:v>489468.57329014083</c:v>
                </c:pt>
                <c:pt idx="3">
                  <c:v>489474.21218910185</c:v>
                </c:pt>
                <c:pt idx="4">
                  <c:v>479323.93184684304</c:v>
                </c:pt>
                <c:pt idx="5">
                  <c:v>469925.94563523895</c:v>
                </c:pt>
                <c:pt idx="6">
                  <c:v>464116.98297812813</c:v>
                </c:pt>
                <c:pt idx="7">
                  <c:v>461260.1955252078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3+ adults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data'!$B$5:$I$5</c:f>
              <c:numCache>
                <c:ptCount val="8"/>
                <c:pt idx="0">
                  <c:v>250968</c:v>
                </c:pt>
                <c:pt idx="1">
                  <c:v>230415.5492133588</c:v>
                </c:pt>
                <c:pt idx="2">
                  <c:v>224754.36719733186</c:v>
                </c:pt>
                <c:pt idx="3">
                  <c:v>223551.54443573038</c:v>
                </c:pt>
                <c:pt idx="4">
                  <c:v>205048.06609741185</c:v>
                </c:pt>
                <c:pt idx="5">
                  <c:v>214617.80186039576</c:v>
                </c:pt>
                <c:pt idx="6">
                  <c:v>212992.9016524866</c:v>
                </c:pt>
                <c:pt idx="7">
                  <c:v>211930.46003244037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1 adult, 1+ children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data'!$B$6:$I$6</c:f>
              <c:numCache>
                <c:ptCount val="8"/>
                <c:pt idx="0">
                  <c:v>40455</c:v>
                </c:pt>
                <c:pt idx="1">
                  <c:v>102558.43179476296</c:v>
                </c:pt>
                <c:pt idx="2">
                  <c:v>136950.32232094905</c:v>
                </c:pt>
                <c:pt idx="3">
                  <c:v>133666.85591106937</c:v>
                </c:pt>
                <c:pt idx="4">
                  <c:v>138074.51170347776</c:v>
                </c:pt>
                <c:pt idx="5">
                  <c:v>142070.79039854824</c:v>
                </c:pt>
                <c:pt idx="6">
                  <c:v>138503.99900051643</c:v>
                </c:pt>
                <c:pt idx="7">
                  <c:v>140628.18693019918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2 adults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data'!$B$7:$I$7</c:f>
              <c:numCache>
                <c:ptCount val="8"/>
                <c:pt idx="0">
                  <c:v>507095</c:v>
                </c:pt>
                <c:pt idx="1">
                  <c:v>606783.2682616474</c:v>
                </c:pt>
                <c:pt idx="2">
                  <c:v>623848.0741578181</c:v>
                </c:pt>
                <c:pt idx="3">
                  <c:v>626156.8205661777</c:v>
                </c:pt>
                <c:pt idx="4">
                  <c:v>650539.6930130962</c:v>
                </c:pt>
                <c:pt idx="5">
                  <c:v>658797.93859655</c:v>
                </c:pt>
                <c:pt idx="6">
                  <c:v>670059.4032633202</c:v>
                </c:pt>
                <c:pt idx="7">
                  <c:v>666899.2703384967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1 adult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data'!$B$3:$I$3</c:f>
              <c:strCache>
                <c:ptCount val="8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</c:strCache>
            </c:strRef>
          </c:cat>
          <c:val>
            <c:numRef>
              <c:f>'Chart data'!$B$8:$I$8</c:f>
              <c:numCache>
                <c:ptCount val="8"/>
                <c:pt idx="0">
                  <c:v>392773</c:v>
                </c:pt>
                <c:pt idx="1">
                  <c:v>583354.7256433172</c:v>
                </c:pt>
                <c:pt idx="2">
                  <c:v>690797.215387786</c:v>
                </c:pt>
                <c:pt idx="3">
                  <c:v>704634.9868457469</c:v>
                </c:pt>
                <c:pt idx="4">
                  <c:v>722047.2828101348</c:v>
                </c:pt>
                <c:pt idx="5">
                  <c:v>723789.4089802306</c:v>
                </c:pt>
                <c:pt idx="6">
                  <c:v>739235.3985765122</c:v>
                </c:pt>
                <c:pt idx="7">
                  <c:v>764989.3726446204</c:v>
                </c:pt>
              </c:numCache>
            </c:numRef>
          </c:val>
        </c:ser>
        <c:axId val="1313184"/>
        <c:axId val="11818657"/>
      </c:areaChart>
      <c:date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auto val="0"/>
        <c:majorUnit val="5"/>
        <c:majorTimeUnit val="years"/>
        <c:noMultiLvlLbl val="0"/>
      </c:date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31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0.65775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19700"/>
          <a:ext cx="6105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Sources: 1981: Census. 1991: Census and mid-year population estimate
               1999-2004: Scottish Household Survey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6" width="10.8515625" style="0" bestFit="1" customWidth="1"/>
    <col min="7" max="9" width="10.421875" style="0" bestFit="1" customWidth="1"/>
    <col min="10" max="10" width="10.8515625" style="0" bestFit="1" customWidth="1"/>
    <col min="11" max="12" width="10.421875" style="0" bestFit="1" customWidth="1"/>
    <col min="13" max="15" width="10.8515625" style="0" bestFit="1" customWidth="1"/>
    <col min="16" max="16" width="8.28125" style="0" customWidth="1"/>
    <col min="17" max="17" width="8.28125" style="21" customWidth="1"/>
    <col min="18" max="19" width="8.28125" style="0" customWidth="1"/>
  </cols>
  <sheetData>
    <row r="1" ht="14.25">
      <c r="A1" s="17" t="s">
        <v>58</v>
      </c>
    </row>
    <row r="3" spans="1:19" ht="12.75">
      <c r="A3" s="70" t="s">
        <v>0</v>
      </c>
      <c r="B3" s="66">
        <v>1991</v>
      </c>
      <c r="C3" s="66">
        <v>1992</v>
      </c>
      <c r="D3" s="66">
        <v>1993</v>
      </c>
      <c r="E3" s="66">
        <v>1994</v>
      </c>
      <c r="F3" s="66">
        <v>1995</v>
      </c>
      <c r="G3" s="66">
        <v>1996</v>
      </c>
      <c r="H3" s="66">
        <v>1997</v>
      </c>
      <c r="I3" s="66">
        <v>1998</v>
      </c>
      <c r="J3" s="66">
        <v>1999</v>
      </c>
      <c r="K3" s="66">
        <v>2000</v>
      </c>
      <c r="L3" s="66">
        <v>2001</v>
      </c>
      <c r="M3" s="66">
        <v>2002</v>
      </c>
      <c r="N3" s="66">
        <v>2003</v>
      </c>
      <c r="O3" s="66">
        <v>2004</v>
      </c>
      <c r="P3" s="68" t="s">
        <v>35</v>
      </c>
      <c r="Q3" s="69"/>
      <c r="R3" s="68" t="s">
        <v>50</v>
      </c>
      <c r="S3" s="69"/>
    </row>
    <row r="4" spans="1:19" ht="12.75" customHeight="1">
      <c r="A4" s="7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0" t="s">
        <v>37</v>
      </c>
      <c r="Q4" s="24" t="s">
        <v>36</v>
      </c>
      <c r="R4" s="20" t="s">
        <v>37</v>
      </c>
      <c r="S4" s="25" t="s">
        <v>36</v>
      </c>
    </row>
    <row r="5" spans="1:19" ht="12.75">
      <c r="A5" s="1" t="s">
        <v>1</v>
      </c>
      <c r="B5" s="8">
        <v>89949.142274841</v>
      </c>
      <c r="C5" s="8">
        <v>91324.84881292935</v>
      </c>
      <c r="D5" s="8">
        <v>92691.24233082774</v>
      </c>
      <c r="E5" s="8">
        <v>93841.35643828496</v>
      </c>
      <c r="F5" s="8">
        <v>94844.67419943024</v>
      </c>
      <c r="G5" s="8">
        <v>95265.26610603859</v>
      </c>
      <c r="H5" s="8">
        <v>95746.45052573441</v>
      </c>
      <c r="I5" s="8">
        <v>96030.31236785169</v>
      </c>
      <c r="J5" s="8">
        <v>96420.17766740151</v>
      </c>
      <c r="K5" s="8">
        <v>96765.3896877775</v>
      </c>
      <c r="L5" s="8">
        <v>96943.72521909283</v>
      </c>
      <c r="M5" s="8">
        <v>97424.12521909284</v>
      </c>
      <c r="N5" s="8">
        <v>97923.72521909281</v>
      </c>
      <c r="O5" s="8">
        <v>98635.32521909282</v>
      </c>
      <c r="P5" s="5">
        <v>711.6000000000058</v>
      </c>
      <c r="Q5" s="22">
        <v>0.007266880405212164</v>
      </c>
      <c r="R5" s="5">
        <v>8686.182944251821</v>
      </c>
      <c r="S5" s="31">
        <v>0.09656771287169204</v>
      </c>
    </row>
    <row r="6" spans="1:19" ht="12.75">
      <c r="A6" s="1" t="s">
        <v>2</v>
      </c>
      <c r="B6" s="8">
        <v>80473.29655762599</v>
      </c>
      <c r="C6" s="8">
        <v>82383.8622555693</v>
      </c>
      <c r="D6" s="8">
        <v>83905.443611049</v>
      </c>
      <c r="E6" s="8">
        <v>85226.01865382012</v>
      </c>
      <c r="F6" s="8">
        <v>86039.90206022123</v>
      </c>
      <c r="G6" s="8">
        <v>87076.5437662847</v>
      </c>
      <c r="H6" s="8">
        <v>87548.45293742315</v>
      </c>
      <c r="I6" s="8">
        <v>88385.5189119212</v>
      </c>
      <c r="J6" s="8">
        <v>89386.15839518601</v>
      </c>
      <c r="K6" s="8">
        <v>90036.05401834019</v>
      </c>
      <c r="L6" s="8">
        <v>90901.95735466618</v>
      </c>
      <c r="M6" s="8">
        <v>92317.35735466616</v>
      </c>
      <c r="N6" s="8">
        <v>93726.9573546662</v>
      </c>
      <c r="O6" s="8">
        <v>95596.9573546662</v>
      </c>
      <c r="P6" s="5">
        <v>1870</v>
      </c>
      <c r="Q6" s="22">
        <v>0.01995157052761088</v>
      </c>
      <c r="R6" s="5">
        <v>15123.660797040211</v>
      </c>
      <c r="S6" s="31">
        <v>0.18793390408966698</v>
      </c>
    </row>
    <row r="7" spans="1:19" ht="12.75">
      <c r="A7" s="1" t="s">
        <v>3</v>
      </c>
      <c r="B7" s="8">
        <v>43805.54128591403</v>
      </c>
      <c r="C7" s="8">
        <v>44494.765492549486</v>
      </c>
      <c r="D7" s="8">
        <v>45178.860304092814</v>
      </c>
      <c r="E7" s="8">
        <v>45695.2370476712</v>
      </c>
      <c r="F7" s="8">
        <v>46068.03642154058</v>
      </c>
      <c r="G7" s="8">
        <v>46066.480200749575</v>
      </c>
      <c r="H7" s="8">
        <v>46192.44652071142</v>
      </c>
      <c r="I7" s="8">
        <v>46467.35738668465</v>
      </c>
      <c r="J7" s="8">
        <v>46640.68376615087</v>
      </c>
      <c r="K7" s="8">
        <v>46711.71235195347</v>
      </c>
      <c r="L7" s="8">
        <v>46948.19698113068</v>
      </c>
      <c r="M7" s="8">
        <v>47174.79698113068</v>
      </c>
      <c r="N7" s="8">
        <v>47591.39698113069</v>
      </c>
      <c r="O7" s="8">
        <v>48122.39698113069</v>
      </c>
      <c r="P7" s="5">
        <v>531</v>
      </c>
      <c r="Q7" s="22">
        <v>0.011157478739498527</v>
      </c>
      <c r="R7" s="5">
        <v>4316.855695216662</v>
      </c>
      <c r="S7" s="31">
        <v>0.09854588183355645</v>
      </c>
    </row>
    <row r="8" spans="1:19" ht="12.75">
      <c r="A8" s="1" t="s">
        <v>4</v>
      </c>
      <c r="B8" s="8">
        <v>37657.17846865714</v>
      </c>
      <c r="C8" s="8">
        <v>37309.96419566033</v>
      </c>
      <c r="D8" s="8">
        <v>37325.805773311986</v>
      </c>
      <c r="E8" s="8">
        <v>37743.585649989516</v>
      </c>
      <c r="F8" s="8">
        <v>37988.929435516926</v>
      </c>
      <c r="G8" s="8">
        <v>38108.02604400859</v>
      </c>
      <c r="H8" s="8">
        <v>38339.951057868166</v>
      </c>
      <c r="I8" s="8">
        <v>38529.26506010078</v>
      </c>
      <c r="J8" s="8">
        <v>38723.31759271529</v>
      </c>
      <c r="K8" s="8">
        <v>38712.818823502545</v>
      </c>
      <c r="L8" s="8">
        <v>39036.6292780941</v>
      </c>
      <c r="M8" s="8">
        <v>39270.0292780941</v>
      </c>
      <c r="N8" s="8">
        <v>39988.42927809411</v>
      </c>
      <c r="O8" s="8">
        <v>40219.62927809409</v>
      </c>
      <c r="P8" s="5">
        <v>231.19999999998254</v>
      </c>
      <c r="Q8" s="22">
        <v>0.005781672453102208</v>
      </c>
      <c r="R8" s="5">
        <v>2562.450809436952</v>
      </c>
      <c r="S8" s="31">
        <v>0.06804680843440604</v>
      </c>
    </row>
    <row r="9" spans="1:19" ht="12.75">
      <c r="A9" s="1" t="s">
        <v>5</v>
      </c>
      <c r="B9" s="8">
        <v>18856.799049642304</v>
      </c>
      <c r="C9" s="8">
        <v>19076.335736760597</v>
      </c>
      <c r="D9" s="8">
        <v>19289.47658746476</v>
      </c>
      <c r="E9" s="8">
        <v>19586.637520797343</v>
      </c>
      <c r="F9" s="8">
        <v>19759.843709216322</v>
      </c>
      <c r="G9" s="8">
        <v>19915.53281588328</v>
      </c>
      <c r="H9" s="8">
        <v>20111.559442516493</v>
      </c>
      <c r="I9" s="8">
        <v>20230.122822310015</v>
      </c>
      <c r="J9" s="8">
        <v>20344.505113225972</v>
      </c>
      <c r="K9" s="8">
        <v>20451.50318507711</v>
      </c>
      <c r="L9" s="8">
        <v>20572.17323910739</v>
      </c>
      <c r="M9" s="8">
        <v>20746.773239107388</v>
      </c>
      <c r="N9" s="8">
        <v>20978.57323910739</v>
      </c>
      <c r="O9" s="8">
        <v>21296.373239107394</v>
      </c>
      <c r="P9" s="5">
        <v>317.8000000000029</v>
      </c>
      <c r="Q9" s="22">
        <v>0.01514878997622075</v>
      </c>
      <c r="R9" s="5">
        <v>2439.574189465089</v>
      </c>
      <c r="S9" s="31">
        <v>0.12937371730179018</v>
      </c>
    </row>
    <row r="10" spans="1:19" ht="12.75">
      <c r="A10" s="1" t="s">
        <v>6</v>
      </c>
      <c r="B10" s="8">
        <v>59299.94262562733</v>
      </c>
      <c r="C10" s="8">
        <v>59920.65381249069</v>
      </c>
      <c r="D10" s="8">
        <v>60313.09107025061</v>
      </c>
      <c r="E10" s="8">
        <v>60771.83967905985</v>
      </c>
      <c r="F10" s="8">
        <v>61336.10234697892</v>
      </c>
      <c r="G10" s="8">
        <v>61807.03430133151</v>
      </c>
      <c r="H10" s="8">
        <v>62227.38798177417</v>
      </c>
      <c r="I10" s="8">
        <v>62753.99343625954</v>
      </c>
      <c r="J10" s="8">
        <v>63007.14346628642</v>
      </c>
      <c r="K10" s="8">
        <v>63261.51028264507</v>
      </c>
      <c r="L10" s="8">
        <v>63899.28700346534</v>
      </c>
      <c r="M10" s="8">
        <v>64263.88700346534</v>
      </c>
      <c r="N10" s="8">
        <v>65019.087003465334</v>
      </c>
      <c r="O10" s="8">
        <v>65702.88700346534</v>
      </c>
      <c r="P10" s="5">
        <v>683.8000000000029</v>
      </c>
      <c r="Q10" s="22">
        <v>0.010516911748753997</v>
      </c>
      <c r="R10" s="5">
        <v>6402.944377838008</v>
      </c>
      <c r="S10" s="31">
        <v>0.10797555772121242</v>
      </c>
    </row>
    <row r="11" spans="1:19" ht="12.75">
      <c r="A11" s="1" t="s">
        <v>7</v>
      </c>
      <c r="B11" s="8">
        <v>67027.99056683433</v>
      </c>
      <c r="C11" s="8">
        <v>67099.16410947878</v>
      </c>
      <c r="D11" s="8">
        <v>66964.95039696686</v>
      </c>
      <c r="E11" s="8">
        <v>66589.26774834478</v>
      </c>
      <c r="F11" s="8">
        <v>67015.39383293295</v>
      </c>
      <c r="G11" s="8">
        <v>67410.28528300289</v>
      </c>
      <c r="H11" s="8">
        <v>67504.16289084025</v>
      </c>
      <c r="I11" s="8">
        <v>67279.36491196248</v>
      </c>
      <c r="J11" s="8">
        <v>67035.65964193156</v>
      </c>
      <c r="K11" s="8">
        <v>66932.81535529328</v>
      </c>
      <c r="L11" s="8">
        <v>66851.10306958362</v>
      </c>
      <c r="M11" s="8">
        <v>67266.90306958361</v>
      </c>
      <c r="N11" s="8">
        <v>67384.70306958363</v>
      </c>
      <c r="O11" s="8">
        <v>67726.30306958364</v>
      </c>
      <c r="P11" s="5">
        <v>341.6000000000058</v>
      </c>
      <c r="Q11" s="22">
        <v>0.005069399796082185</v>
      </c>
      <c r="R11" s="5">
        <v>698.3125027493079</v>
      </c>
      <c r="S11" s="31">
        <v>0.01041822225079257</v>
      </c>
    </row>
    <row r="12" spans="1:19" ht="12.75">
      <c r="A12" s="1" t="s">
        <v>8</v>
      </c>
      <c r="B12" s="8">
        <v>48778.9290652284</v>
      </c>
      <c r="C12" s="8">
        <v>48994.07026349514</v>
      </c>
      <c r="D12" s="8">
        <v>49204.16291386313</v>
      </c>
      <c r="E12" s="8">
        <v>49336.88035582968</v>
      </c>
      <c r="F12" s="8">
        <v>49530.56975938277</v>
      </c>
      <c r="G12" s="8">
        <v>49594.820630090566</v>
      </c>
      <c r="H12" s="8">
        <v>49724.984611122636</v>
      </c>
      <c r="I12" s="8">
        <v>49831.66656828039</v>
      </c>
      <c r="J12" s="8">
        <v>49934.63784393447</v>
      </c>
      <c r="K12" s="8">
        <v>50061.78129025729</v>
      </c>
      <c r="L12" s="8">
        <v>50404.33388932447</v>
      </c>
      <c r="M12" s="8">
        <v>50633.93388932448</v>
      </c>
      <c r="N12" s="8">
        <v>50967.33388932447</v>
      </c>
      <c r="O12" s="8">
        <v>51281.73388932447</v>
      </c>
      <c r="P12" s="5">
        <v>314.3999999999942</v>
      </c>
      <c r="Q12" s="22">
        <v>0.006168656981012849</v>
      </c>
      <c r="R12" s="5">
        <v>2502.8048240960634</v>
      </c>
      <c r="S12" s="31">
        <v>0.05130913843453287</v>
      </c>
    </row>
    <row r="13" spans="1:19" ht="12.75">
      <c r="A13" s="1" t="s">
        <v>9</v>
      </c>
      <c r="B13" s="8">
        <v>39479.279438428224</v>
      </c>
      <c r="C13" s="8">
        <v>39737.019712195164</v>
      </c>
      <c r="D13" s="8">
        <v>40013.88667758646</v>
      </c>
      <c r="E13" s="8">
        <v>40470.856197542445</v>
      </c>
      <c r="F13" s="8">
        <v>41000.09191894844</v>
      </c>
      <c r="G13" s="8">
        <v>41214.398438101656</v>
      </c>
      <c r="H13" s="8">
        <v>41529.81521499341</v>
      </c>
      <c r="I13" s="8">
        <v>41743.53392639256</v>
      </c>
      <c r="J13" s="8">
        <v>41892.51017028547</v>
      </c>
      <c r="K13" s="8">
        <v>42116.559604642374</v>
      </c>
      <c r="L13" s="8">
        <v>42253.83528682461</v>
      </c>
      <c r="M13" s="8">
        <v>42242.435286824606</v>
      </c>
      <c r="N13" s="8">
        <v>42260.23528682462</v>
      </c>
      <c r="O13" s="8">
        <v>42398.63528682462</v>
      </c>
      <c r="P13" s="5">
        <v>138.39999999999418</v>
      </c>
      <c r="Q13" s="22">
        <v>0.00327494627184773</v>
      </c>
      <c r="R13" s="5">
        <v>2919.3558483963934</v>
      </c>
      <c r="S13" s="31">
        <v>0.0739465332174923</v>
      </c>
    </row>
    <row r="14" spans="1:19" ht="12.75">
      <c r="A14" s="1" t="s">
        <v>10</v>
      </c>
      <c r="B14" s="8">
        <v>34244.50907339661</v>
      </c>
      <c r="C14" s="8">
        <v>34508.57286935278</v>
      </c>
      <c r="D14" s="8">
        <v>34880.241069241376</v>
      </c>
      <c r="E14" s="8">
        <v>35383.5244259424</v>
      </c>
      <c r="F14" s="8">
        <v>35835.11135377288</v>
      </c>
      <c r="G14" s="8">
        <v>36159.46855260029</v>
      </c>
      <c r="H14" s="8">
        <v>36600.47168087956</v>
      </c>
      <c r="I14" s="8">
        <v>37039.211528212996</v>
      </c>
      <c r="J14" s="8">
        <v>37452.378233864285</v>
      </c>
      <c r="K14" s="8">
        <v>37882.26870622267</v>
      </c>
      <c r="L14" s="8">
        <v>38231.81178409953</v>
      </c>
      <c r="M14" s="8">
        <v>38647.41178409953</v>
      </c>
      <c r="N14" s="8">
        <v>38966.211784099534</v>
      </c>
      <c r="O14" s="8">
        <v>39356.01178409952</v>
      </c>
      <c r="P14" s="5">
        <v>389.79999999998836</v>
      </c>
      <c r="Q14" s="22">
        <v>0.010003538505609859</v>
      </c>
      <c r="R14" s="5">
        <v>5111.502710702909</v>
      </c>
      <c r="S14" s="31">
        <v>0.14926488505784596</v>
      </c>
    </row>
    <row r="15" spans="1:19" ht="12.75">
      <c r="A15" s="1" t="s">
        <v>11</v>
      </c>
      <c r="B15" s="8">
        <v>32212.4124071501</v>
      </c>
      <c r="C15" s="8">
        <v>32517.76692712044</v>
      </c>
      <c r="D15" s="8">
        <v>32824.41995711066</v>
      </c>
      <c r="E15" s="8">
        <v>33098.8119252325</v>
      </c>
      <c r="F15" s="8">
        <v>33599.76945287671</v>
      </c>
      <c r="G15" s="8">
        <v>33749.36123892491</v>
      </c>
      <c r="H15" s="8">
        <v>34036.98136715788</v>
      </c>
      <c r="I15" s="8">
        <v>34292.981707045634</v>
      </c>
      <c r="J15" s="8">
        <v>34477.52836031556</v>
      </c>
      <c r="K15" s="8">
        <v>34745.792953324584</v>
      </c>
      <c r="L15" s="8">
        <v>35023.83283229165</v>
      </c>
      <c r="M15" s="8">
        <v>35163.832832291635</v>
      </c>
      <c r="N15" s="8">
        <v>35328.83283229165</v>
      </c>
      <c r="O15" s="8">
        <v>35430.832832291635</v>
      </c>
      <c r="P15" s="5">
        <v>101.99999999998545</v>
      </c>
      <c r="Q15" s="22">
        <v>0.0028871601981357927</v>
      </c>
      <c r="R15" s="5">
        <v>3218.420425141536</v>
      </c>
      <c r="S15" s="31">
        <v>0.0999124307879267</v>
      </c>
    </row>
    <row r="16" spans="1:19" ht="12.75">
      <c r="A16" s="1" t="s">
        <v>12</v>
      </c>
      <c r="B16" s="8">
        <v>188714.06368903833</v>
      </c>
      <c r="C16" s="8">
        <v>189819.09815757853</v>
      </c>
      <c r="D16" s="8">
        <v>191297.56423226482</v>
      </c>
      <c r="E16" s="8">
        <v>192801.81635891498</v>
      </c>
      <c r="F16" s="8">
        <v>195354.70152362873</v>
      </c>
      <c r="G16" s="8">
        <v>197067.48538793394</v>
      </c>
      <c r="H16" s="8">
        <v>198712.21037943696</v>
      </c>
      <c r="I16" s="8">
        <v>200294.276898445</v>
      </c>
      <c r="J16" s="8">
        <v>201736.83354691765</v>
      </c>
      <c r="K16" s="8">
        <v>203387.9286728999</v>
      </c>
      <c r="L16" s="8">
        <v>204955.9196550696</v>
      </c>
      <c r="M16" s="8">
        <v>206361.31965506956</v>
      </c>
      <c r="N16" s="8">
        <v>207551.51965506963</v>
      </c>
      <c r="O16" s="8">
        <v>209093.71965506958</v>
      </c>
      <c r="P16" s="5">
        <v>1542.1999999999534</v>
      </c>
      <c r="Q16" s="22">
        <v>0.007430444270236804</v>
      </c>
      <c r="R16" s="5">
        <v>20379.65596603125</v>
      </c>
      <c r="S16" s="31">
        <v>0.10799224799489612</v>
      </c>
    </row>
    <row r="17" spans="1:19" ht="12.75">
      <c r="A17" s="1" t="s">
        <v>13</v>
      </c>
      <c r="B17" s="8">
        <v>10979.905940219614</v>
      </c>
      <c r="C17" s="8">
        <v>11033.66805203577</v>
      </c>
      <c r="D17" s="8">
        <v>11137.176921291139</v>
      </c>
      <c r="E17" s="8">
        <v>11209.545803169509</v>
      </c>
      <c r="F17" s="8">
        <v>11229.777379182517</v>
      </c>
      <c r="G17" s="8">
        <v>11270.168824913115</v>
      </c>
      <c r="H17" s="8">
        <v>11199.331953081824</v>
      </c>
      <c r="I17" s="8">
        <v>11226.270220007162</v>
      </c>
      <c r="J17" s="8">
        <v>11240.448316514688</v>
      </c>
      <c r="K17" s="8">
        <v>11224.08249427406</v>
      </c>
      <c r="L17" s="8">
        <v>11283.134789520944</v>
      </c>
      <c r="M17" s="8">
        <v>11223.934789520943</v>
      </c>
      <c r="N17" s="8">
        <v>11302.134789520944</v>
      </c>
      <c r="O17" s="8">
        <v>11381.334789520944</v>
      </c>
      <c r="P17" s="5">
        <v>79.20000000000073</v>
      </c>
      <c r="Q17" s="22">
        <v>0.007007525699784875</v>
      </c>
      <c r="R17" s="5">
        <v>401.42884930133005</v>
      </c>
      <c r="S17" s="31">
        <v>0.03656031768276704</v>
      </c>
    </row>
    <row r="18" spans="1:19" ht="12.75">
      <c r="A18" s="1" t="s">
        <v>14</v>
      </c>
      <c r="B18" s="8">
        <v>56780.35380952831</v>
      </c>
      <c r="C18" s="8">
        <v>57270.815483310435</v>
      </c>
      <c r="D18" s="8">
        <v>57652.64148185456</v>
      </c>
      <c r="E18" s="8">
        <v>58154.901414874366</v>
      </c>
      <c r="F18" s="8">
        <v>58779.09553833381</v>
      </c>
      <c r="G18" s="8">
        <v>59480.22668390234</v>
      </c>
      <c r="H18" s="8">
        <v>60119.81868890292</v>
      </c>
      <c r="I18" s="8">
        <v>60808.15233712758</v>
      </c>
      <c r="J18" s="8">
        <v>61530.64312867842</v>
      </c>
      <c r="K18" s="8">
        <v>61974.16829359678</v>
      </c>
      <c r="L18" s="8">
        <v>62689.44958980735</v>
      </c>
      <c r="M18" s="8">
        <v>63534.04958980736</v>
      </c>
      <c r="N18" s="8">
        <v>64394.04958980736</v>
      </c>
      <c r="O18" s="8">
        <v>65391.04958980736</v>
      </c>
      <c r="P18" s="5">
        <v>997</v>
      </c>
      <c r="Q18" s="22">
        <v>0.015482797034057175</v>
      </c>
      <c r="R18" s="5">
        <v>8610.69578027905</v>
      </c>
      <c r="S18" s="31">
        <v>0.1516492096749508</v>
      </c>
    </row>
    <row r="19" spans="1:19" ht="12.75">
      <c r="A19" s="1" t="s">
        <v>15</v>
      </c>
      <c r="B19" s="8">
        <v>138658.575877188</v>
      </c>
      <c r="C19" s="8">
        <v>139909.76991277374</v>
      </c>
      <c r="D19" s="8">
        <v>141337.08301755504</v>
      </c>
      <c r="E19" s="8">
        <v>142597.84914440702</v>
      </c>
      <c r="F19" s="8">
        <v>143605.028725277</v>
      </c>
      <c r="G19" s="8">
        <v>144037.3012519928</v>
      </c>
      <c r="H19" s="8">
        <v>145054.99520385082</v>
      </c>
      <c r="I19" s="8">
        <v>146233.59943340416</v>
      </c>
      <c r="J19" s="8">
        <v>147317.57187254177</v>
      </c>
      <c r="K19" s="8">
        <v>148907.5521992544</v>
      </c>
      <c r="L19" s="8">
        <v>150529.60621802474</v>
      </c>
      <c r="M19" s="8">
        <v>151759.6062180247</v>
      </c>
      <c r="N19" s="8">
        <v>152887.6062180247</v>
      </c>
      <c r="O19" s="8">
        <v>154072.00621802473</v>
      </c>
      <c r="P19" s="5">
        <v>1184.4000000000233</v>
      </c>
      <c r="Q19" s="22">
        <v>0.007746867318407843</v>
      </c>
      <c r="R19" s="5">
        <v>15413.430340836727</v>
      </c>
      <c r="S19" s="31">
        <v>0.11116103164429321</v>
      </c>
    </row>
    <row r="20" spans="1:19" ht="12.75">
      <c r="A20" s="1" t="s">
        <v>16</v>
      </c>
      <c r="B20" s="8">
        <v>272092.1904898234</v>
      </c>
      <c r="C20" s="8">
        <v>271327.94130790414</v>
      </c>
      <c r="D20" s="8">
        <v>271148.2343712326</v>
      </c>
      <c r="E20" s="8">
        <v>271364.15542458143</v>
      </c>
      <c r="F20" s="8">
        <v>270560.9438590476</v>
      </c>
      <c r="G20" s="8">
        <v>270692.9903157557</v>
      </c>
      <c r="H20" s="8">
        <v>269552.3049922383</v>
      </c>
      <c r="I20" s="8">
        <v>269860.74613752903</v>
      </c>
      <c r="J20" s="8">
        <v>269705.81486779556</v>
      </c>
      <c r="K20" s="8">
        <v>269103.34736071463</v>
      </c>
      <c r="L20" s="8">
        <v>271952.9165095763</v>
      </c>
      <c r="M20" s="8">
        <v>271700.1165095763</v>
      </c>
      <c r="N20" s="8">
        <v>271347.91650957626</v>
      </c>
      <c r="O20" s="8">
        <v>273261.7165095762</v>
      </c>
      <c r="P20" s="5">
        <v>1913.7999999999302</v>
      </c>
      <c r="Q20" s="22">
        <v>0.007052937883650157</v>
      </c>
      <c r="R20" s="5">
        <v>1169.5260197527823</v>
      </c>
      <c r="S20" s="31">
        <v>0.004298271176572133</v>
      </c>
    </row>
    <row r="21" spans="1:19" ht="12.75">
      <c r="A21" s="1" t="s">
        <v>17</v>
      </c>
      <c r="B21" s="8">
        <v>79706.99524803604</v>
      </c>
      <c r="C21" s="8">
        <v>81142.91753277722</v>
      </c>
      <c r="D21" s="8">
        <v>82300.82274674815</v>
      </c>
      <c r="E21" s="8">
        <v>83326.64532899755</v>
      </c>
      <c r="F21" s="8">
        <v>84451.11646052776</v>
      </c>
      <c r="G21" s="8">
        <v>85386.454757976</v>
      </c>
      <c r="H21" s="8">
        <v>86344.06039612334</v>
      </c>
      <c r="I21" s="8">
        <v>87221.76455455246</v>
      </c>
      <c r="J21" s="8">
        <v>88106.84757775046</v>
      </c>
      <c r="K21" s="8">
        <v>88925.1490456254</v>
      </c>
      <c r="L21" s="8">
        <v>89636.62650441698</v>
      </c>
      <c r="M21" s="8">
        <v>90672.82650441698</v>
      </c>
      <c r="N21" s="8">
        <v>91903.626504417</v>
      </c>
      <c r="O21" s="8">
        <v>93210.62650441697</v>
      </c>
      <c r="P21" s="5">
        <v>1306.999999999971</v>
      </c>
      <c r="Q21" s="22">
        <v>0.014221419216108462</v>
      </c>
      <c r="R21" s="5">
        <v>13503.631256380933</v>
      </c>
      <c r="S21" s="31">
        <v>0.16941588645211988</v>
      </c>
    </row>
    <row r="22" spans="1:19" ht="12.75">
      <c r="A22" s="1" t="s">
        <v>18</v>
      </c>
      <c r="B22" s="8">
        <v>36406.64203335636</v>
      </c>
      <c r="C22" s="8">
        <v>36542.391992607016</v>
      </c>
      <c r="D22" s="8">
        <v>36504.76832623081</v>
      </c>
      <c r="E22" s="8">
        <v>36538.39147786449</v>
      </c>
      <c r="F22" s="8">
        <v>36585.3500353545</v>
      </c>
      <c r="G22" s="8">
        <v>36340.8477991912</v>
      </c>
      <c r="H22" s="8">
        <v>36430.08475981539</v>
      </c>
      <c r="I22" s="8">
        <v>36515.298189982364</v>
      </c>
      <c r="J22" s="8">
        <v>36569.88376252107</v>
      </c>
      <c r="K22" s="8">
        <v>36608.482796784054</v>
      </c>
      <c r="L22" s="8">
        <v>36698.13020228752</v>
      </c>
      <c r="M22" s="8">
        <v>36569.13020228752</v>
      </c>
      <c r="N22" s="8">
        <v>36558.33020228753</v>
      </c>
      <c r="O22" s="8">
        <v>36692.13020228752</v>
      </c>
      <c r="P22" s="5">
        <v>133.79999999998836</v>
      </c>
      <c r="Q22" s="22">
        <v>0.003659904576046972</v>
      </c>
      <c r="R22" s="5">
        <v>285.4881689311587</v>
      </c>
      <c r="S22" s="31">
        <v>0.007841650671039362</v>
      </c>
    </row>
    <row r="23" spans="1:19" ht="12.75">
      <c r="A23" s="1" t="s">
        <v>19</v>
      </c>
      <c r="B23" s="8">
        <v>29987.966819888672</v>
      </c>
      <c r="C23" s="8">
        <v>30083.28663196421</v>
      </c>
      <c r="D23" s="8">
        <v>30400.12327339929</v>
      </c>
      <c r="E23" s="8">
        <v>30655.640504690822</v>
      </c>
      <c r="F23" s="8">
        <v>30936.831017605393</v>
      </c>
      <c r="G23" s="8">
        <v>31267.114755879986</v>
      </c>
      <c r="H23" s="8">
        <v>31716.21869716618</v>
      </c>
      <c r="I23" s="8">
        <v>32116.599327259362</v>
      </c>
      <c r="J23" s="8">
        <v>32479.05542281054</v>
      </c>
      <c r="K23" s="8">
        <v>32766.71783599924</v>
      </c>
      <c r="L23" s="8">
        <v>32938.65310931124</v>
      </c>
      <c r="M23" s="8">
        <v>33031.85310931125</v>
      </c>
      <c r="N23" s="8">
        <v>33142.25310931124</v>
      </c>
      <c r="O23" s="8">
        <v>33282.25310931124</v>
      </c>
      <c r="P23" s="5">
        <v>140</v>
      </c>
      <c r="Q23" s="22">
        <v>0.0042242149179853835</v>
      </c>
      <c r="R23" s="5">
        <v>3294.286289422569</v>
      </c>
      <c r="S23" s="31">
        <v>0.10985360592161676</v>
      </c>
    </row>
    <row r="24" spans="1:19" ht="12.75">
      <c r="A24" s="1" t="s">
        <v>20</v>
      </c>
      <c r="B24" s="8">
        <v>32661.854052509818</v>
      </c>
      <c r="C24" s="8">
        <v>33263.45305358825</v>
      </c>
      <c r="D24" s="8">
        <v>33762.18388392697</v>
      </c>
      <c r="E24" s="8">
        <v>34337.84364318212</v>
      </c>
      <c r="F24" s="8">
        <v>34552.53283738697</v>
      </c>
      <c r="G24" s="8">
        <v>34631.045525185975</v>
      </c>
      <c r="H24" s="8">
        <v>34810.7957443374</v>
      </c>
      <c r="I24" s="8">
        <v>34976.10284696136</v>
      </c>
      <c r="J24" s="8">
        <v>35233.4838021721</v>
      </c>
      <c r="K24" s="8">
        <v>35447.87894178122</v>
      </c>
      <c r="L24" s="8">
        <v>35870.30533497161</v>
      </c>
      <c r="M24" s="8">
        <v>36230.1053349716</v>
      </c>
      <c r="N24" s="8">
        <v>36512.50533497161</v>
      </c>
      <c r="O24" s="8">
        <v>36979.70533497161</v>
      </c>
      <c r="P24" s="5">
        <v>467.1999999999971</v>
      </c>
      <c r="Q24" s="22">
        <v>0.012795616069448781</v>
      </c>
      <c r="R24" s="5">
        <v>4317.85128246179</v>
      </c>
      <c r="S24" s="31">
        <v>0.13219859703983938</v>
      </c>
    </row>
    <row r="25" spans="1:19" ht="12.75">
      <c r="A25" s="1" t="s">
        <v>21</v>
      </c>
      <c r="B25" s="8">
        <v>54443.28965794323</v>
      </c>
      <c r="C25" s="8">
        <v>54894.96886874365</v>
      </c>
      <c r="D25" s="8">
        <v>55360.74456131939</v>
      </c>
      <c r="E25" s="8">
        <v>55748.47425640777</v>
      </c>
      <c r="F25" s="8">
        <v>56402.470402881736</v>
      </c>
      <c r="G25" s="8">
        <v>56885.26022286772</v>
      </c>
      <c r="H25" s="8">
        <v>57415.55314097398</v>
      </c>
      <c r="I25" s="8">
        <v>57869.118269331986</v>
      </c>
      <c r="J25" s="8">
        <v>58254.072621435436</v>
      </c>
      <c r="K25" s="8">
        <v>58417.577571113674</v>
      </c>
      <c r="L25" s="8">
        <v>58780.84527628433</v>
      </c>
      <c r="M25" s="8">
        <v>58442.645276284326</v>
      </c>
      <c r="N25" s="8">
        <v>57832.84527628434</v>
      </c>
      <c r="O25" s="8">
        <v>59418.84527628434</v>
      </c>
      <c r="P25" s="5">
        <v>1586</v>
      </c>
      <c r="Q25" s="22">
        <v>0.027423862554629922</v>
      </c>
      <c r="R25" s="5">
        <v>4975.55561834111</v>
      </c>
      <c r="S25" s="31">
        <v>0.0913896946639627</v>
      </c>
    </row>
    <row r="26" spans="1:19" ht="12.75">
      <c r="A26" s="1" t="s">
        <v>22</v>
      </c>
      <c r="B26" s="8">
        <v>121586.96050208234</v>
      </c>
      <c r="C26" s="8">
        <v>122655.83178979986</v>
      </c>
      <c r="D26" s="8">
        <v>123457.84421557219</v>
      </c>
      <c r="E26" s="8">
        <v>124628.3033355652</v>
      </c>
      <c r="F26" s="8">
        <v>125974.41808438236</v>
      </c>
      <c r="G26" s="8">
        <v>126938.70454579762</v>
      </c>
      <c r="H26" s="8">
        <v>128331.47786688896</v>
      </c>
      <c r="I26" s="8">
        <v>129491.3265812153</v>
      </c>
      <c r="J26" s="8">
        <v>130689.16848087052</v>
      </c>
      <c r="K26" s="8">
        <v>131635.98354498742</v>
      </c>
      <c r="L26" s="8">
        <v>132764.94672308757</v>
      </c>
      <c r="M26" s="8">
        <v>134563.54672308755</v>
      </c>
      <c r="N26" s="8">
        <v>136214.14672308753</v>
      </c>
      <c r="O26" s="8">
        <v>137671.74672308756</v>
      </c>
      <c r="P26" s="5">
        <v>1457.600000000035</v>
      </c>
      <c r="Q26" s="22">
        <v>0.01070079749472145</v>
      </c>
      <c r="R26" s="5">
        <v>16084.786221005226</v>
      </c>
      <c r="S26" s="31">
        <v>0.132290388332635</v>
      </c>
    </row>
    <row r="27" spans="1:19" ht="12.75">
      <c r="A27" s="1" t="s">
        <v>23</v>
      </c>
      <c r="B27" s="8">
        <v>7734.783137248224</v>
      </c>
      <c r="C27" s="8">
        <v>7829.389152201305</v>
      </c>
      <c r="D27" s="8">
        <v>7902.35080537496</v>
      </c>
      <c r="E27" s="8">
        <v>7980.215166216548</v>
      </c>
      <c r="F27" s="8">
        <v>8076.211621229369</v>
      </c>
      <c r="G27" s="8">
        <v>8136.262098914333</v>
      </c>
      <c r="H27" s="8">
        <v>8217.753702809256</v>
      </c>
      <c r="I27" s="8">
        <v>8237.872016461479</v>
      </c>
      <c r="J27" s="8">
        <v>8258.442115023563</v>
      </c>
      <c r="K27" s="8">
        <v>8301.05874548665</v>
      </c>
      <c r="L27" s="8">
        <v>8344.060044213102</v>
      </c>
      <c r="M27" s="8">
        <v>8426.6600442131</v>
      </c>
      <c r="N27" s="8">
        <v>8515.260044213102</v>
      </c>
      <c r="O27" s="8">
        <v>8639.6600442131</v>
      </c>
      <c r="P27" s="5">
        <v>124.39999999999782</v>
      </c>
      <c r="Q27" s="22">
        <v>0.014609066470558228</v>
      </c>
      <c r="R27" s="5">
        <v>904.8769069648761</v>
      </c>
      <c r="S27" s="31">
        <v>0.11698801258011751</v>
      </c>
    </row>
    <row r="28" spans="1:19" ht="12.75">
      <c r="A28" s="1" t="s">
        <v>24</v>
      </c>
      <c r="B28" s="8">
        <v>51691.953212963555</v>
      </c>
      <c r="C28" s="8">
        <v>52712.13977698511</v>
      </c>
      <c r="D28" s="8">
        <v>53407.01206571778</v>
      </c>
      <c r="E28" s="8">
        <v>54266.4328484941</v>
      </c>
      <c r="F28" s="8">
        <v>55062.134520221814</v>
      </c>
      <c r="G28" s="8">
        <v>55576.88166692344</v>
      </c>
      <c r="H28" s="8">
        <v>56328.19300669033</v>
      </c>
      <c r="I28" s="8">
        <v>56945.522211134696</v>
      </c>
      <c r="J28" s="8">
        <v>57572.84164740384</v>
      </c>
      <c r="K28" s="8">
        <v>57939.57683691321</v>
      </c>
      <c r="L28" s="8">
        <v>58370.45155622981</v>
      </c>
      <c r="M28" s="8">
        <v>58943.05155622981</v>
      </c>
      <c r="N28" s="8">
        <v>59885.45155622982</v>
      </c>
      <c r="O28" s="8">
        <v>60804.05155622981</v>
      </c>
      <c r="P28" s="5">
        <v>918.5999999999913</v>
      </c>
      <c r="Q28" s="22">
        <v>0.015339284853475072</v>
      </c>
      <c r="R28" s="5">
        <v>9112.098343266254</v>
      </c>
      <c r="S28" s="31">
        <v>0.1762769208144582</v>
      </c>
    </row>
    <row r="29" spans="1:19" s="50" customFormat="1" ht="12.75">
      <c r="A29" s="46" t="s">
        <v>25</v>
      </c>
      <c r="B29" s="15">
        <v>70537.41126486308</v>
      </c>
      <c r="C29" s="15">
        <v>71023.95591759302</v>
      </c>
      <c r="D29" s="15">
        <v>71638.66756403269</v>
      </c>
      <c r="E29" s="15">
        <v>72279.98835000518</v>
      </c>
      <c r="F29" s="15">
        <v>73311.44191550664</v>
      </c>
      <c r="G29" s="15">
        <v>74055.27797815355</v>
      </c>
      <c r="H29" s="15">
        <v>74517.48136411668</v>
      </c>
      <c r="I29" s="15">
        <v>74949.99535617053</v>
      </c>
      <c r="J29" s="15">
        <v>75204.00772650121</v>
      </c>
      <c r="K29" s="15">
        <v>75511.42245609006</v>
      </c>
      <c r="L29" s="15">
        <v>75773</v>
      </c>
      <c r="M29" s="15">
        <v>76329</v>
      </c>
      <c r="N29" s="15">
        <v>76947.4</v>
      </c>
      <c r="O29" s="15">
        <v>76750.6</v>
      </c>
      <c r="P29" s="5">
        <v>-196.79999999998836</v>
      </c>
      <c r="Q29" s="47">
        <v>-0.0025575912896340664</v>
      </c>
      <c r="R29" s="48">
        <v>6213.188735136922</v>
      </c>
      <c r="S29" s="49">
        <v>0.08808359455958527</v>
      </c>
    </row>
    <row r="30" spans="1:19" ht="12.75">
      <c r="A30" s="1" t="s">
        <v>26</v>
      </c>
      <c r="B30" s="8">
        <v>43473.171133597265</v>
      </c>
      <c r="C30" s="8">
        <v>44061.74193173484</v>
      </c>
      <c r="D30" s="8">
        <v>44452.49857745007</v>
      </c>
      <c r="E30" s="8">
        <v>44813.51605591286</v>
      </c>
      <c r="F30" s="8">
        <v>45278.72228591195</v>
      </c>
      <c r="G30" s="8">
        <v>45549.59501688105</v>
      </c>
      <c r="H30" s="8">
        <v>45893.49743405436</v>
      </c>
      <c r="I30" s="8">
        <v>46220.69251638164</v>
      </c>
      <c r="J30" s="8">
        <v>46427.08128865576</v>
      </c>
      <c r="K30" s="8">
        <v>46927.82971915665</v>
      </c>
      <c r="L30" s="8">
        <v>47463.07031625916</v>
      </c>
      <c r="M30" s="8">
        <v>47975.67031625917</v>
      </c>
      <c r="N30" s="8">
        <v>48506.47031625916</v>
      </c>
      <c r="O30" s="8">
        <v>49066.870316259156</v>
      </c>
      <c r="P30" s="5">
        <v>560.3999999999942</v>
      </c>
      <c r="Q30" s="22">
        <v>0.011553097892842359</v>
      </c>
      <c r="R30" s="5">
        <v>5593.6991826618905</v>
      </c>
      <c r="S30" s="31">
        <v>0.12867014383358213</v>
      </c>
    </row>
    <row r="31" spans="1:19" ht="12.75">
      <c r="A31" s="1" t="s">
        <v>27</v>
      </c>
      <c r="B31" s="8">
        <v>8467.124698427544</v>
      </c>
      <c r="C31" s="8">
        <v>8550.164877026888</v>
      </c>
      <c r="D31" s="8">
        <v>8673.265052545397</v>
      </c>
      <c r="E31" s="8">
        <v>8765.91375578827</v>
      </c>
      <c r="F31" s="8">
        <v>8900.251333965241</v>
      </c>
      <c r="G31" s="8">
        <v>8960.836226741221</v>
      </c>
      <c r="H31" s="8">
        <v>9035.802544230413</v>
      </c>
      <c r="I31" s="8">
        <v>9082.043275212067</v>
      </c>
      <c r="J31" s="8">
        <v>9112.661595106261</v>
      </c>
      <c r="K31" s="8">
        <v>9086.639598830061</v>
      </c>
      <c r="L31" s="8">
        <v>9111.010556901938</v>
      </c>
      <c r="M31" s="8">
        <v>9136.410556901936</v>
      </c>
      <c r="N31" s="8">
        <v>9200.810556901937</v>
      </c>
      <c r="O31" s="8">
        <v>9276.410556901936</v>
      </c>
      <c r="P31" s="5">
        <v>75.59999999999854</v>
      </c>
      <c r="Q31" s="22">
        <v>0.008216667382993516</v>
      </c>
      <c r="R31" s="5">
        <v>809.2858584743917</v>
      </c>
      <c r="S31" s="31">
        <v>0.0955797732168379</v>
      </c>
    </row>
    <row r="32" spans="1:19" ht="12.75">
      <c r="A32" s="1" t="s">
        <v>28</v>
      </c>
      <c r="B32" s="8">
        <v>45410.33821059969</v>
      </c>
      <c r="C32" s="8">
        <v>45827.892939057216</v>
      </c>
      <c r="D32" s="8">
        <v>46231.157988605446</v>
      </c>
      <c r="E32" s="8">
        <v>46615.95320217222</v>
      </c>
      <c r="F32" s="8">
        <v>47057.66366732284</v>
      </c>
      <c r="G32" s="8">
        <v>47408.11380359043</v>
      </c>
      <c r="H32" s="8">
        <v>47808.17229644402</v>
      </c>
      <c r="I32" s="8">
        <v>48077.0707127791</v>
      </c>
      <c r="J32" s="8">
        <v>48246.46287607422</v>
      </c>
      <c r="K32" s="8">
        <v>48442.965577890114</v>
      </c>
      <c r="L32" s="8">
        <v>48803.85607726222</v>
      </c>
      <c r="M32" s="8">
        <v>49082.65607726222</v>
      </c>
      <c r="N32" s="8">
        <v>49521.65607726222</v>
      </c>
      <c r="O32" s="8">
        <v>49880.85607726223</v>
      </c>
      <c r="P32" s="5">
        <v>359.20000000001164</v>
      </c>
      <c r="Q32" s="22">
        <v>0.007253392322736511</v>
      </c>
      <c r="R32" s="5">
        <v>4470.517866662536</v>
      </c>
      <c r="S32" s="31">
        <v>0.09844713875350584</v>
      </c>
    </row>
    <row r="33" spans="1:19" ht="12.75">
      <c r="A33" s="1" t="s">
        <v>29</v>
      </c>
      <c r="B33" s="8">
        <v>116407.11222604057</v>
      </c>
      <c r="C33" s="8">
        <v>117678.685006541</v>
      </c>
      <c r="D33" s="8">
        <v>118987.49254761523</v>
      </c>
      <c r="E33" s="8">
        <v>120478.93738242678</v>
      </c>
      <c r="F33" s="8">
        <v>121548.97594270906</v>
      </c>
      <c r="G33" s="8">
        <v>122599.78830793752</v>
      </c>
      <c r="H33" s="8">
        <v>123511.71170671964</v>
      </c>
      <c r="I33" s="8">
        <v>124140.02482030136</v>
      </c>
      <c r="J33" s="8">
        <v>124799.70478407324</v>
      </c>
      <c r="K33" s="8">
        <v>125505.80402913947</v>
      </c>
      <c r="L33" s="8">
        <v>126626.38413379977</v>
      </c>
      <c r="M33" s="8">
        <v>127575.58413379978</v>
      </c>
      <c r="N33" s="8">
        <v>128411.18413379976</v>
      </c>
      <c r="O33" s="8">
        <v>129620.38413379977</v>
      </c>
      <c r="P33" s="5">
        <v>1209.2000000000116</v>
      </c>
      <c r="Q33" s="22">
        <v>0.009416625258591724</v>
      </c>
      <c r="R33" s="5">
        <v>13213.271907759205</v>
      </c>
      <c r="S33" s="31">
        <v>0.11350914609153376</v>
      </c>
    </row>
    <row r="34" spans="1:19" ht="12.75">
      <c r="A34" s="1" t="s">
        <v>30</v>
      </c>
      <c r="B34" s="8">
        <v>31139.137642680325</v>
      </c>
      <c r="C34" s="8">
        <v>31465.422655504568</v>
      </c>
      <c r="D34" s="8">
        <v>31831.26895222935</v>
      </c>
      <c r="E34" s="8">
        <v>32296.203812808362</v>
      </c>
      <c r="F34" s="8">
        <v>32750.811946455513</v>
      </c>
      <c r="G34" s="8">
        <v>33253.44622065127</v>
      </c>
      <c r="H34" s="8">
        <v>33802.293739720146</v>
      </c>
      <c r="I34" s="8">
        <v>34278.84795902968</v>
      </c>
      <c r="J34" s="8">
        <v>34770.834664338596</v>
      </c>
      <c r="K34" s="8">
        <v>35206.15660794109</v>
      </c>
      <c r="L34" s="8">
        <v>35544.19999625115</v>
      </c>
      <c r="M34" s="8">
        <v>35960.59999625115</v>
      </c>
      <c r="N34" s="8">
        <v>36453.99999625114</v>
      </c>
      <c r="O34" s="8">
        <v>36658.39999625115</v>
      </c>
      <c r="P34" s="5">
        <v>204.40000000000873</v>
      </c>
      <c r="Q34" s="22">
        <v>0.005607066440473716</v>
      </c>
      <c r="R34" s="5">
        <v>5519.262353570826</v>
      </c>
      <c r="S34" s="31">
        <v>0.17724518953941562</v>
      </c>
    </row>
    <row r="35" spans="1:19" ht="12.75">
      <c r="A35" s="1" t="s">
        <v>31</v>
      </c>
      <c r="B35" s="8">
        <v>38932.54428029145</v>
      </c>
      <c r="C35" s="8">
        <v>39159.52335539052</v>
      </c>
      <c r="D35" s="8">
        <v>39471.9537599833</v>
      </c>
      <c r="E35" s="8">
        <v>39702.67752233307</v>
      </c>
      <c r="F35" s="8">
        <v>39741.75976624794</v>
      </c>
      <c r="G35" s="8">
        <v>39903.70042916974</v>
      </c>
      <c r="H35" s="8">
        <v>40179.38042206934</v>
      </c>
      <c r="I35" s="8">
        <v>40401.618011893435</v>
      </c>
      <c r="J35" s="8">
        <v>40528.14691869641</v>
      </c>
      <c r="K35" s="8">
        <v>40612.97507802167</v>
      </c>
      <c r="L35" s="8">
        <v>40768.0195642946</v>
      </c>
      <c r="M35" s="8">
        <v>40593.019564294606</v>
      </c>
      <c r="N35" s="8">
        <v>40599.2195642946</v>
      </c>
      <c r="O35" s="8">
        <v>40529.019564294606</v>
      </c>
      <c r="P35" s="5">
        <v>-70.19999999999709</v>
      </c>
      <c r="Q35" s="22">
        <v>-0.0017290972770751287</v>
      </c>
      <c r="R35" s="5">
        <v>1596.4752840031579</v>
      </c>
      <c r="S35" s="31">
        <v>0.04100618938514456</v>
      </c>
    </row>
    <row r="36" spans="1:19" ht="12.75">
      <c r="A36" s="1" t="s">
        <v>32</v>
      </c>
      <c r="B36" s="8">
        <v>55211.989813257846</v>
      </c>
      <c r="C36" s="8">
        <v>55702.55344049324</v>
      </c>
      <c r="D36" s="8">
        <v>56690.71935176117</v>
      </c>
      <c r="E36" s="8">
        <v>57730.91956199081</v>
      </c>
      <c r="F36" s="8">
        <v>58769.38116562081</v>
      </c>
      <c r="G36" s="8">
        <v>59768.75586409497</v>
      </c>
      <c r="H36" s="8">
        <v>60865.580179244775</v>
      </c>
      <c r="I36" s="8">
        <v>61834.54789085444</v>
      </c>
      <c r="J36" s="8">
        <v>62719.84508684763</v>
      </c>
      <c r="K36" s="8">
        <v>63872.91628229053</v>
      </c>
      <c r="L36" s="8">
        <v>65062.0133757135</v>
      </c>
      <c r="M36" s="8">
        <v>65938.6133757135</v>
      </c>
      <c r="N36" s="8">
        <v>67084.81337571351</v>
      </c>
      <c r="O36" s="8">
        <v>68259.01337571349</v>
      </c>
      <c r="P36" s="5">
        <v>1174.1999999999825</v>
      </c>
      <c r="Q36" s="22">
        <v>0.017503216315498827</v>
      </c>
      <c r="R36" s="5">
        <v>13047.023562455644</v>
      </c>
      <c r="S36" s="31">
        <v>0.2363077948573176</v>
      </c>
    </row>
    <row r="37" spans="1:19" ht="12.75">
      <c r="A37" s="39" t="s">
        <v>33</v>
      </c>
      <c r="B37" s="12">
        <v>2042809.384552929</v>
      </c>
      <c r="C37" s="12">
        <v>2059322.6360232125</v>
      </c>
      <c r="D37" s="12">
        <v>2076237.154388476</v>
      </c>
      <c r="E37" s="12">
        <v>2094038.3399933178</v>
      </c>
      <c r="F37" s="12">
        <v>2111948.0445196177</v>
      </c>
      <c r="G37" s="12">
        <v>2125577.4750614706</v>
      </c>
      <c r="H37" s="12">
        <v>2139409.382449936</v>
      </c>
      <c r="I37" s="12">
        <v>2153364.8181930566</v>
      </c>
      <c r="J37" s="12">
        <v>2165818.552354026</v>
      </c>
      <c r="K37" s="12">
        <v>2177484.4199478263</v>
      </c>
      <c r="L37" s="12">
        <v>2195033.485470964</v>
      </c>
      <c r="M37" s="12">
        <v>2209201.885470964</v>
      </c>
      <c r="N37" s="12">
        <v>2224908.685470964</v>
      </c>
      <c r="O37" s="12">
        <v>2245707.4854709646</v>
      </c>
      <c r="P37" s="11">
        <v>20798.800000000745</v>
      </c>
      <c r="Q37" s="23">
        <v>0.009348158931564465</v>
      </c>
      <c r="R37" s="11">
        <v>202898.1009180355</v>
      </c>
      <c r="S37" s="32">
        <v>0.09932307069484114</v>
      </c>
    </row>
    <row r="38" spans="2:19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5" ht="12.75">
      <c r="A39" t="s">
        <v>82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41"/>
      <c r="N39" s="41"/>
      <c r="O39" s="41"/>
    </row>
    <row r="40" spans="1:12" ht="12.75">
      <c r="A40" t="s">
        <v>62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t="s">
        <v>64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ht="12.75">
      <c r="A42" t="s">
        <v>63</v>
      </c>
    </row>
    <row r="43" ht="12.75">
      <c r="A43" t="s">
        <v>60</v>
      </c>
    </row>
    <row r="44" ht="12.75">
      <c r="A44" t="s">
        <v>61</v>
      </c>
    </row>
    <row r="45" ht="12.75">
      <c r="A45" s="51" t="s">
        <v>56</v>
      </c>
    </row>
  </sheetData>
  <mergeCells count="17">
    <mergeCell ref="A3:A4"/>
    <mergeCell ref="G3:G4"/>
    <mergeCell ref="H3:H4"/>
    <mergeCell ref="I3:I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  <mergeCell ref="P3:Q3"/>
    <mergeCell ref="R3:S3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6" max="6" width="9.8515625" style="0" bestFit="1" customWidth="1"/>
    <col min="7" max="7" width="9.7109375" style="21" bestFit="1" customWidth="1"/>
    <col min="8" max="8" width="9.8515625" style="0" bestFit="1" customWidth="1"/>
    <col min="9" max="9" width="9.7109375" style="21" bestFit="1" customWidth="1"/>
  </cols>
  <sheetData>
    <row r="1" ht="14.25">
      <c r="A1" s="17" t="s">
        <v>59</v>
      </c>
    </row>
    <row r="2" ht="12.75">
      <c r="A2" s="17"/>
    </row>
    <row r="3" spans="1:9" ht="12.75">
      <c r="A3" s="74" t="s">
        <v>0</v>
      </c>
      <c r="B3" s="76">
        <v>2001</v>
      </c>
      <c r="C3" s="66">
        <v>2002</v>
      </c>
      <c r="D3" s="66">
        <v>2003</v>
      </c>
      <c r="E3" s="72">
        <v>2004</v>
      </c>
      <c r="F3" s="68" t="s">
        <v>35</v>
      </c>
      <c r="G3" s="69"/>
      <c r="H3" s="68" t="s">
        <v>49</v>
      </c>
      <c r="I3" s="69"/>
    </row>
    <row r="4" spans="1:9" ht="12.75">
      <c r="A4" s="75"/>
      <c r="B4" s="77"/>
      <c r="C4" s="67"/>
      <c r="D4" s="67"/>
      <c r="E4" s="73"/>
      <c r="F4" s="20" t="s">
        <v>37</v>
      </c>
      <c r="G4" s="24" t="s">
        <v>36</v>
      </c>
      <c r="H4" s="20" t="s">
        <v>37</v>
      </c>
      <c r="I4" s="25" t="s">
        <v>36</v>
      </c>
    </row>
    <row r="5" spans="1:11" ht="12.75">
      <c r="A5" s="4" t="s">
        <v>1</v>
      </c>
      <c r="B5" s="5">
        <v>105030</v>
      </c>
      <c r="C5" s="15">
        <v>105675</v>
      </c>
      <c r="D5" s="15">
        <v>106280</v>
      </c>
      <c r="E5" s="37">
        <v>106754</v>
      </c>
      <c r="F5" s="5">
        <f>E5-D5</f>
        <v>474</v>
      </c>
      <c r="G5" s="22">
        <f>(E5-D5)/D5</f>
        <v>0.004459917199849455</v>
      </c>
      <c r="H5" s="5">
        <f>(E5-B5)</f>
        <v>1724</v>
      </c>
      <c r="I5" s="31">
        <f>H5/B5</f>
        <v>0.01641435780253261</v>
      </c>
      <c r="J5" s="40"/>
      <c r="K5" s="40"/>
    </row>
    <row r="6" spans="1:11" ht="12.75">
      <c r="A6" s="4" t="s">
        <v>2</v>
      </c>
      <c r="B6" s="5">
        <v>97014</v>
      </c>
      <c r="C6" s="15">
        <v>98380</v>
      </c>
      <c r="D6" s="15">
        <v>99654</v>
      </c>
      <c r="E6" s="37">
        <v>101357</v>
      </c>
      <c r="F6" s="5">
        <f aca="true" t="shared" si="0" ref="F6:F37">E6-D6</f>
        <v>1703</v>
      </c>
      <c r="G6" s="22">
        <f aca="true" t="shared" si="1" ref="G6:G37">(E6-D6)/D6</f>
        <v>0.017089128384209364</v>
      </c>
      <c r="H6" s="5">
        <f aca="true" t="shared" si="2" ref="H6:H37">(E6-B6)</f>
        <v>4343</v>
      </c>
      <c r="I6" s="31">
        <f aca="true" t="shared" si="3" ref="I6:I37">H6/B6</f>
        <v>0.044766734698084815</v>
      </c>
      <c r="J6" s="40"/>
      <c r="K6" s="40"/>
    </row>
    <row r="7" spans="1:11" ht="12.75">
      <c r="A7" s="4" t="s">
        <v>3</v>
      </c>
      <c r="B7" s="5">
        <v>50313</v>
      </c>
      <c r="C7" s="15">
        <v>50607</v>
      </c>
      <c r="D7" s="15">
        <v>51051</v>
      </c>
      <c r="E7" s="37">
        <v>51550</v>
      </c>
      <c r="F7" s="5">
        <f t="shared" si="0"/>
        <v>499</v>
      </c>
      <c r="G7" s="22">
        <f t="shared" si="1"/>
        <v>0.009774539186303893</v>
      </c>
      <c r="H7" s="5">
        <f t="shared" si="2"/>
        <v>1237</v>
      </c>
      <c r="I7" s="31">
        <f t="shared" si="3"/>
        <v>0.02458609106990241</v>
      </c>
      <c r="J7" s="40"/>
      <c r="K7" s="40"/>
    </row>
    <row r="8" spans="1:11" ht="12.75">
      <c r="A8" s="4" t="s">
        <v>4</v>
      </c>
      <c r="B8" s="5">
        <v>44556</v>
      </c>
      <c r="C8" s="15">
        <v>44857</v>
      </c>
      <c r="D8" s="15">
        <v>45123</v>
      </c>
      <c r="E8" s="37">
        <v>45246</v>
      </c>
      <c r="F8" s="5">
        <f t="shared" si="0"/>
        <v>123</v>
      </c>
      <c r="G8" s="22">
        <f t="shared" si="1"/>
        <v>0.00272588258759391</v>
      </c>
      <c r="H8" s="5">
        <f t="shared" si="2"/>
        <v>690</v>
      </c>
      <c r="I8" s="31">
        <f t="shared" si="3"/>
        <v>0.015486129814166442</v>
      </c>
      <c r="J8" s="40"/>
      <c r="K8" s="40"/>
    </row>
    <row r="9" spans="1:11" ht="12.75">
      <c r="A9" s="4" t="s">
        <v>5</v>
      </c>
      <c r="B9" s="5">
        <v>21252</v>
      </c>
      <c r="C9" s="15">
        <v>21534</v>
      </c>
      <c r="D9" s="15">
        <v>21682</v>
      </c>
      <c r="E9" s="37">
        <v>22076</v>
      </c>
      <c r="F9" s="5">
        <f t="shared" si="0"/>
        <v>394</v>
      </c>
      <c r="G9" s="22">
        <f t="shared" si="1"/>
        <v>0.01817175537312056</v>
      </c>
      <c r="H9" s="5">
        <f t="shared" si="2"/>
        <v>824</v>
      </c>
      <c r="I9" s="31">
        <f t="shared" si="3"/>
        <v>0.03877282138151703</v>
      </c>
      <c r="J9" s="40"/>
      <c r="K9" s="40"/>
    </row>
    <row r="10" spans="1:11" ht="12.75">
      <c r="A10" s="4" t="s">
        <v>6</v>
      </c>
      <c r="B10" s="5">
        <v>67607</v>
      </c>
      <c r="C10" s="15">
        <v>67967</v>
      </c>
      <c r="D10" s="15">
        <v>68497</v>
      </c>
      <c r="E10" s="37">
        <v>69242</v>
      </c>
      <c r="F10" s="5">
        <f t="shared" si="0"/>
        <v>745</v>
      </c>
      <c r="G10" s="22">
        <f t="shared" si="1"/>
        <v>0.01087638874695242</v>
      </c>
      <c r="H10" s="5">
        <f t="shared" si="2"/>
        <v>1635</v>
      </c>
      <c r="I10" s="31">
        <f t="shared" si="3"/>
        <v>0.02418388628396468</v>
      </c>
      <c r="J10" s="40"/>
      <c r="K10" s="40"/>
    </row>
    <row r="11" spans="1:11" ht="12.75">
      <c r="A11" s="4" t="s">
        <v>7</v>
      </c>
      <c r="B11" s="5">
        <v>71740</v>
      </c>
      <c r="C11" s="15">
        <v>72109</v>
      </c>
      <c r="D11" s="15">
        <v>72297</v>
      </c>
      <c r="E11" s="37">
        <v>72210</v>
      </c>
      <c r="F11" s="5">
        <f t="shared" si="0"/>
        <v>-87</v>
      </c>
      <c r="G11" s="22">
        <f t="shared" si="1"/>
        <v>-0.0012033694344163659</v>
      </c>
      <c r="H11" s="5">
        <f t="shared" si="2"/>
        <v>470</v>
      </c>
      <c r="I11" s="31">
        <f t="shared" si="3"/>
        <v>0.006551435740172846</v>
      </c>
      <c r="J11" s="40"/>
      <c r="K11" s="40"/>
    </row>
    <row r="12" spans="1:11" ht="12.75">
      <c r="A12" s="4" t="s">
        <v>8</v>
      </c>
      <c r="B12" s="5">
        <v>52983</v>
      </c>
      <c r="C12" s="15">
        <v>53312</v>
      </c>
      <c r="D12" s="15">
        <v>53499</v>
      </c>
      <c r="E12" s="37">
        <v>53677</v>
      </c>
      <c r="F12" s="5">
        <f t="shared" si="0"/>
        <v>178</v>
      </c>
      <c r="G12" s="22">
        <f t="shared" si="1"/>
        <v>0.0033271649937382007</v>
      </c>
      <c r="H12" s="5">
        <f t="shared" si="2"/>
        <v>694</v>
      </c>
      <c r="I12" s="31">
        <f t="shared" si="3"/>
        <v>0.013098541041466131</v>
      </c>
      <c r="J12" s="40"/>
      <c r="K12" s="40"/>
    </row>
    <row r="13" spans="1:11" ht="12.75">
      <c r="A13" s="4" t="s">
        <v>9</v>
      </c>
      <c r="B13" s="5">
        <v>42910</v>
      </c>
      <c r="C13" s="15">
        <v>42906</v>
      </c>
      <c r="D13" s="15">
        <v>42968</v>
      </c>
      <c r="E13" s="37">
        <v>43140</v>
      </c>
      <c r="F13" s="5">
        <f t="shared" si="0"/>
        <v>172</v>
      </c>
      <c r="G13" s="22">
        <f t="shared" si="1"/>
        <v>0.004002978961087321</v>
      </c>
      <c r="H13" s="5">
        <f t="shared" si="2"/>
        <v>230</v>
      </c>
      <c r="I13" s="31">
        <f t="shared" si="3"/>
        <v>0.005360055931018411</v>
      </c>
      <c r="J13" s="40"/>
      <c r="K13" s="40"/>
    </row>
    <row r="14" spans="1:11" ht="12.75">
      <c r="A14" s="4" t="s">
        <v>10</v>
      </c>
      <c r="B14" s="5">
        <v>39712</v>
      </c>
      <c r="C14" s="15">
        <v>40105</v>
      </c>
      <c r="D14" s="15">
        <v>40561</v>
      </c>
      <c r="E14" s="37">
        <v>40957</v>
      </c>
      <c r="F14" s="5">
        <f t="shared" si="0"/>
        <v>396</v>
      </c>
      <c r="G14" s="22">
        <f t="shared" si="1"/>
        <v>0.009763072902541851</v>
      </c>
      <c r="H14" s="5">
        <f t="shared" si="2"/>
        <v>1245</v>
      </c>
      <c r="I14" s="31">
        <f t="shared" si="3"/>
        <v>0.03135072522159549</v>
      </c>
      <c r="J14" s="40"/>
      <c r="K14" s="40"/>
    </row>
    <row r="15" spans="1:11" ht="12.75">
      <c r="A15" s="4" t="s">
        <v>11</v>
      </c>
      <c r="B15" s="5">
        <v>36039</v>
      </c>
      <c r="C15" s="15">
        <v>36346</v>
      </c>
      <c r="D15" s="15">
        <v>36445</v>
      </c>
      <c r="E15" s="37">
        <v>36671</v>
      </c>
      <c r="F15" s="5">
        <f t="shared" si="0"/>
        <v>226</v>
      </c>
      <c r="G15" s="22">
        <f t="shared" si="1"/>
        <v>0.006201124982850872</v>
      </c>
      <c r="H15" s="5">
        <f t="shared" si="2"/>
        <v>632</v>
      </c>
      <c r="I15" s="31">
        <f t="shared" si="3"/>
        <v>0.01753655761813591</v>
      </c>
      <c r="J15" s="40"/>
      <c r="K15" s="40"/>
    </row>
    <row r="16" spans="1:11" ht="12.75">
      <c r="A16" s="4" t="s">
        <v>12</v>
      </c>
      <c r="B16" s="5">
        <v>216594</v>
      </c>
      <c r="C16" s="15">
        <v>218285</v>
      </c>
      <c r="D16" s="15">
        <v>219239</v>
      </c>
      <c r="E16" s="37">
        <v>221536</v>
      </c>
      <c r="F16" s="5">
        <f t="shared" si="0"/>
        <v>2297</v>
      </c>
      <c r="G16" s="22">
        <f t="shared" si="1"/>
        <v>0.010477150506980965</v>
      </c>
      <c r="H16" s="5">
        <f t="shared" si="2"/>
        <v>4942</v>
      </c>
      <c r="I16" s="31">
        <f t="shared" si="3"/>
        <v>0.022816883200827354</v>
      </c>
      <c r="J16" s="40"/>
      <c r="K16" s="40"/>
    </row>
    <row r="17" spans="1:11" ht="12.75">
      <c r="A17" s="4" t="s">
        <v>13</v>
      </c>
      <c r="B17" s="5">
        <v>13462</v>
      </c>
      <c r="C17" s="15">
        <v>13522</v>
      </c>
      <c r="D17" s="15">
        <v>13630</v>
      </c>
      <c r="E17" s="37">
        <v>13682</v>
      </c>
      <c r="F17" s="5">
        <f t="shared" si="0"/>
        <v>52</v>
      </c>
      <c r="G17" s="22">
        <f t="shared" si="1"/>
        <v>0.0038151137197358766</v>
      </c>
      <c r="H17" s="5">
        <f t="shared" si="2"/>
        <v>220</v>
      </c>
      <c r="I17" s="31">
        <f t="shared" si="3"/>
        <v>0.016342296835537066</v>
      </c>
      <c r="J17" s="40"/>
      <c r="K17" s="40"/>
    </row>
    <row r="18" spans="1:11" ht="12.75">
      <c r="A18" s="4" t="s">
        <v>14</v>
      </c>
      <c r="B18" s="5">
        <v>64625</v>
      </c>
      <c r="C18" s="15">
        <v>65433</v>
      </c>
      <c r="D18" s="15">
        <v>66478</v>
      </c>
      <c r="E18" s="37">
        <v>67444</v>
      </c>
      <c r="F18" s="5">
        <f t="shared" si="0"/>
        <v>966</v>
      </c>
      <c r="G18" s="22">
        <f t="shared" si="1"/>
        <v>0.014531123078311621</v>
      </c>
      <c r="H18" s="5">
        <f t="shared" si="2"/>
        <v>2819</v>
      </c>
      <c r="I18" s="31">
        <f t="shared" si="3"/>
        <v>0.04362088974854932</v>
      </c>
      <c r="J18" s="40"/>
      <c r="K18" s="40"/>
    </row>
    <row r="19" spans="1:11" ht="12.75">
      <c r="A19" s="4" t="s">
        <v>15</v>
      </c>
      <c r="B19" s="5">
        <v>157349</v>
      </c>
      <c r="C19" s="15">
        <v>158711</v>
      </c>
      <c r="D19" s="15">
        <v>160268</v>
      </c>
      <c r="E19" s="37">
        <v>161694</v>
      </c>
      <c r="F19" s="5">
        <f t="shared" si="0"/>
        <v>1426</v>
      </c>
      <c r="G19" s="22">
        <f t="shared" si="1"/>
        <v>0.008897596525819253</v>
      </c>
      <c r="H19" s="5">
        <f t="shared" si="2"/>
        <v>4345</v>
      </c>
      <c r="I19" s="31">
        <f t="shared" si="3"/>
        <v>0.027613775746906558</v>
      </c>
      <c r="J19" s="40"/>
      <c r="K19" s="40"/>
    </row>
    <row r="20" spans="1:11" ht="12.75">
      <c r="A20" s="4" t="s">
        <v>16</v>
      </c>
      <c r="B20" s="5">
        <v>288462</v>
      </c>
      <c r="C20" s="15">
        <v>289157</v>
      </c>
      <c r="D20" s="15">
        <v>290740</v>
      </c>
      <c r="E20" s="37">
        <v>293075</v>
      </c>
      <c r="F20" s="5">
        <f t="shared" si="0"/>
        <v>2335</v>
      </c>
      <c r="G20" s="22">
        <f t="shared" si="1"/>
        <v>0.00803123065281695</v>
      </c>
      <c r="H20" s="5">
        <f t="shared" si="2"/>
        <v>4613</v>
      </c>
      <c r="I20" s="31">
        <f t="shared" si="3"/>
        <v>0.015991707746600938</v>
      </c>
      <c r="J20" s="40"/>
      <c r="K20" s="40"/>
    </row>
    <row r="21" spans="1:11" ht="12.75">
      <c r="A21" s="4" t="s">
        <v>17</v>
      </c>
      <c r="B21" s="5">
        <v>100086</v>
      </c>
      <c r="C21" s="15">
        <v>101400</v>
      </c>
      <c r="D21" s="15">
        <v>102705</v>
      </c>
      <c r="E21" s="37">
        <v>104169</v>
      </c>
      <c r="F21" s="5">
        <f t="shared" si="0"/>
        <v>1464</v>
      </c>
      <c r="G21" s="22">
        <f t="shared" si="1"/>
        <v>0.01425441799328173</v>
      </c>
      <c r="H21" s="5">
        <f t="shared" si="2"/>
        <v>4083</v>
      </c>
      <c r="I21" s="31">
        <f t="shared" si="3"/>
        <v>0.04079491637192015</v>
      </c>
      <c r="J21" s="40"/>
      <c r="K21" s="40"/>
    </row>
    <row r="22" spans="1:11" ht="12.75">
      <c r="A22" s="4" t="s">
        <v>18</v>
      </c>
      <c r="B22" s="5">
        <v>39204</v>
      </c>
      <c r="C22" s="15">
        <v>39290</v>
      </c>
      <c r="D22" s="15">
        <v>39453</v>
      </c>
      <c r="E22" s="37">
        <v>39659</v>
      </c>
      <c r="F22" s="5">
        <f t="shared" si="0"/>
        <v>206</v>
      </c>
      <c r="G22" s="22">
        <f t="shared" si="1"/>
        <v>0.005221402681671863</v>
      </c>
      <c r="H22" s="5">
        <f t="shared" si="2"/>
        <v>455</v>
      </c>
      <c r="I22" s="31">
        <f t="shared" si="3"/>
        <v>0.011605958575655545</v>
      </c>
      <c r="J22" s="40"/>
      <c r="K22" s="40"/>
    </row>
    <row r="23" spans="1:11" ht="12.75">
      <c r="A23" s="4" t="s">
        <v>19</v>
      </c>
      <c r="B23" s="5">
        <v>33285</v>
      </c>
      <c r="C23" s="15">
        <v>33350</v>
      </c>
      <c r="D23" s="15">
        <v>33500</v>
      </c>
      <c r="E23" s="37">
        <v>33669</v>
      </c>
      <c r="F23" s="5">
        <f t="shared" si="0"/>
        <v>169</v>
      </c>
      <c r="G23" s="22">
        <f t="shared" si="1"/>
        <v>0.005044776119402985</v>
      </c>
      <c r="H23" s="5">
        <f t="shared" si="2"/>
        <v>384</v>
      </c>
      <c r="I23" s="31">
        <f t="shared" si="3"/>
        <v>0.011536728255971159</v>
      </c>
      <c r="J23" s="40"/>
      <c r="K23" s="40"/>
    </row>
    <row r="24" spans="1:11" ht="12.75">
      <c r="A24" s="4" t="s">
        <v>20</v>
      </c>
      <c r="B24" s="5">
        <v>38861</v>
      </c>
      <c r="C24" s="15">
        <v>39123</v>
      </c>
      <c r="D24" s="15">
        <v>39416</v>
      </c>
      <c r="E24" s="37">
        <v>39774</v>
      </c>
      <c r="F24" s="5">
        <f t="shared" si="0"/>
        <v>358</v>
      </c>
      <c r="G24" s="22">
        <f t="shared" si="1"/>
        <v>0.009082606048305257</v>
      </c>
      <c r="H24" s="5">
        <f t="shared" si="2"/>
        <v>913</v>
      </c>
      <c r="I24" s="31">
        <f t="shared" si="3"/>
        <v>0.023493991405264918</v>
      </c>
      <c r="J24" s="40"/>
      <c r="K24" s="40"/>
    </row>
    <row r="25" spans="1:11" ht="12.75">
      <c r="A25" s="4" t="s">
        <v>21</v>
      </c>
      <c r="B25" s="5">
        <v>62321</v>
      </c>
      <c r="C25" s="15">
        <v>62809</v>
      </c>
      <c r="D25" s="15">
        <v>63195</v>
      </c>
      <c r="E25" s="37">
        <v>63697</v>
      </c>
      <c r="F25" s="5">
        <f t="shared" si="0"/>
        <v>502</v>
      </c>
      <c r="G25" s="22">
        <f t="shared" si="1"/>
        <v>0.007943666429306115</v>
      </c>
      <c r="H25" s="5">
        <f t="shared" si="2"/>
        <v>1376</v>
      </c>
      <c r="I25" s="31">
        <f t="shared" si="3"/>
        <v>0.022079234928836188</v>
      </c>
      <c r="J25" s="40"/>
      <c r="K25" s="40"/>
    </row>
    <row r="26" spans="1:11" ht="12.75">
      <c r="A26" s="4" t="s">
        <v>22</v>
      </c>
      <c r="B26" s="5">
        <v>136941</v>
      </c>
      <c r="C26" s="15">
        <v>138343</v>
      </c>
      <c r="D26" s="15">
        <v>139606</v>
      </c>
      <c r="E26" s="37">
        <v>140864</v>
      </c>
      <c r="F26" s="5">
        <f t="shared" si="0"/>
        <v>1258</v>
      </c>
      <c r="G26" s="22">
        <f t="shared" si="1"/>
        <v>0.009011074022606478</v>
      </c>
      <c r="H26" s="5">
        <f t="shared" si="2"/>
        <v>3923</v>
      </c>
      <c r="I26" s="31">
        <f t="shared" si="3"/>
        <v>0.028647373686478118</v>
      </c>
      <c r="J26" s="40"/>
      <c r="K26" s="40"/>
    </row>
    <row r="27" spans="1:11" ht="12.75">
      <c r="A27" s="4" t="s">
        <v>23</v>
      </c>
      <c r="B27" s="5">
        <v>9751</v>
      </c>
      <c r="C27" s="15">
        <v>9888</v>
      </c>
      <c r="D27" s="15">
        <v>9974</v>
      </c>
      <c r="E27" s="37">
        <v>9548</v>
      </c>
      <c r="F27" s="5">
        <f t="shared" si="0"/>
        <v>-426</v>
      </c>
      <c r="G27" s="22">
        <f t="shared" si="1"/>
        <v>-0.04271104872668939</v>
      </c>
      <c r="H27" s="5">
        <f t="shared" si="2"/>
        <v>-203</v>
      </c>
      <c r="I27" s="31">
        <f t="shared" si="3"/>
        <v>-0.0208183776022972</v>
      </c>
      <c r="J27" s="40"/>
      <c r="K27" s="40"/>
    </row>
    <row r="28" spans="1:11" ht="12.75">
      <c r="A28" s="4" t="s">
        <v>24</v>
      </c>
      <c r="B28" s="5">
        <v>62573</v>
      </c>
      <c r="C28" s="15">
        <v>63270</v>
      </c>
      <c r="D28" s="15">
        <v>64139</v>
      </c>
      <c r="E28" s="37">
        <v>65021</v>
      </c>
      <c r="F28" s="5">
        <f t="shared" si="0"/>
        <v>882</v>
      </c>
      <c r="G28" s="22">
        <f t="shared" si="1"/>
        <v>0.013751383713497248</v>
      </c>
      <c r="H28" s="5">
        <f t="shared" si="2"/>
        <v>2448</v>
      </c>
      <c r="I28" s="31">
        <f t="shared" si="3"/>
        <v>0.03912230514758762</v>
      </c>
      <c r="J28" s="40"/>
      <c r="K28" s="40"/>
    </row>
    <row r="29" spans="1:11" ht="12.75">
      <c r="A29" s="4" t="s">
        <v>25</v>
      </c>
      <c r="B29" s="5">
        <v>80747</v>
      </c>
      <c r="C29" s="15">
        <v>80781</v>
      </c>
      <c r="D29" s="15">
        <v>80580</v>
      </c>
      <c r="E29" s="37">
        <v>80579</v>
      </c>
      <c r="F29" s="5">
        <f t="shared" si="0"/>
        <v>-1</v>
      </c>
      <c r="G29" s="22">
        <f t="shared" si="1"/>
        <v>-1.2410027302060064E-05</v>
      </c>
      <c r="H29" s="5">
        <f t="shared" si="2"/>
        <v>-168</v>
      </c>
      <c r="I29" s="31">
        <f t="shared" si="3"/>
        <v>-0.002080572652853976</v>
      </c>
      <c r="J29" s="40"/>
      <c r="K29" s="40"/>
    </row>
    <row r="30" spans="1:11" ht="12.75">
      <c r="A30" s="4" t="s">
        <v>26</v>
      </c>
      <c r="B30" s="5">
        <v>51279</v>
      </c>
      <c r="C30" s="15">
        <v>51803</v>
      </c>
      <c r="D30" s="15">
        <v>52327</v>
      </c>
      <c r="E30" s="37">
        <v>52833</v>
      </c>
      <c r="F30" s="5">
        <f t="shared" si="0"/>
        <v>506</v>
      </c>
      <c r="G30" s="22">
        <f t="shared" si="1"/>
        <v>0.009669960058860626</v>
      </c>
      <c r="H30" s="5">
        <f t="shared" si="2"/>
        <v>1554</v>
      </c>
      <c r="I30" s="31">
        <f t="shared" si="3"/>
        <v>0.030304803135786578</v>
      </c>
      <c r="J30" s="40"/>
      <c r="K30" s="40"/>
    </row>
    <row r="31" spans="1:11" ht="12.75">
      <c r="A31" s="4" t="s">
        <v>27</v>
      </c>
      <c r="B31" s="5">
        <v>9959</v>
      </c>
      <c r="C31" s="15">
        <v>10014</v>
      </c>
      <c r="D31" s="15">
        <v>10052</v>
      </c>
      <c r="E31" s="37">
        <v>10120</v>
      </c>
      <c r="F31" s="5">
        <f t="shared" si="0"/>
        <v>68</v>
      </c>
      <c r="G31" s="22">
        <f t="shared" si="1"/>
        <v>0.006764822920811779</v>
      </c>
      <c r="H31" s="5">
        <f t="shared" si="2"/>
        <v>161</v>
      </c>
      <c r="I31" s="31">
        <f t="shared" si="3"/>
        <v>0.016166281755196306</v>
      </c>
      <c r="J31" s="40"/>
      <c r="K31" s="40"/>
    </row>
    <row r="32" spans="1:11" ht="12.75">
      <c r="A32" s="4" t="s">
        <v>28</v>
      </c>
      <c r="B32" s="5">
        <v>50754</v>
      </c>
      <c r="C32" s="15">
        <v>51237</v>
      </c>
      <c r="D32" s="15">
        <v>51642</v>
      </c>
      <c r="E32" s="37">
        <v>52047</v>
      </c>
      <c r="F32" s="5">
        <f t="shared" si="0"/>
        <v>405</v>
      </c>
      <c r="G32" s="22">
        <f t="shared" si="1"/>
        <v>0.007842453816660858</v>
      </c>
      <c r="H32" s="5">
        <f t="shared" si="2"/>
        <v>1293</v>
      </c>
      <c r="I32" s="31">
        <f t="shared" si="3"/>
        <v>0.025475824565551485</v>
      </c>
      <c r="J32" s="40"/>
      <c r="K32" s="40"/>
    </row>
    <row r="33" spans="1:11" ht="12.75">
      <c r="A33" s="4" t="s">
        <v>29</v>
      </c>
      <c r="B33" s="5">
        <v>130836</v>
      </c>
      <c r="C33" s="15">
        <v>132464</v>
      </c>
      <c r="D33" s="15">
        <v>133822</v>
      </c>
      <c r="E33" s="37">
        <v>135488</v>
      </c>
      <c r="F33" s="5">
        <f t="shared" si="0"/>
        <v>1666</v>
      </c>
      <c r="G33" s="22">
        <f t="shared" si="1"/>
        <v>0.012449373047779887</v>
      </c>
      <c r="H33" s="5">
        <f t="shared" si="2"/>
        <v>4652</v>
      </c>
      <c r="I33" s="31">
        <f t="shared" si="3"/>
        <v>0.035555963190559176</v>
      </c>
      <c r="J33" s="40"/>
      <c r="K33" s="40"/>
    </row>
    <row r="34" spans="1:11" ht="12.75">
      <c r="A34" s="4" t="s">
        <v>30</v>
      </c>
      <c r="B34" s="5">
        <v>36835</v>
      </c>
      <c r="C34" s="15">
        <v>37167</v>
      </c>
      <c r="D34" s="15">
        <v>37566</v>
      </c>
      <c r="E34" s="37">
        <v>37815</v>
      </c>
      <c r="F34" s="5">
        <f t="shared" si="0"/>
        <v>249</v>
      </c>
      <c r="G34" s="22">
        <f t="shared" si="1"/>
        <v>0.006628334131927807</v>
      </c>
      <c r="H34" s="5">
        <f t="shared" si="2"/>
        <v>980</v>
      </c>
      <c r="I34" s="31">
        <f t="shared" si="3"/>
        <v>0.026605130989547983</v>
      </c>
      <c r="J34" s="40"/>
      <c r="K34" s="40"/>
    </row>
    <row r="35" spans="1:11" ht="12.75">
      <c r="A35" s="4" t="s">
        <v>31</v>
      </c>
      <c r="B35" s="5">
        <v>43437</v>
      </c>
      <c r="C35" s="15">
        <v>43535</v>
      </c>
      <c r="D35" s="15">
        <v>43694</v>
      </c>
      <c r="E35" s="37">
        <v>43505</v>
      </c>
      <c r="F35" s="5">
        <f t="shared" si="0"/>
        <v>-189</v>
      </c>
      <c r="G35" s="22">
        <f t="shared" si="1"/>
        <v>-0.004325536686959308</v>
      </c>
      <c r="H35" s="5">
        <f t="shared" si="2"/>
        <v>68</v>
      </c>
      <c r="I35" s="31">
        <f t="shared" si="3"/>
        <v>0.001565485645877938</v>
      </c>
      <c r="J35" s="40"/>
      <c r="K35" s="40"/>
    </row>
    <row r="36" spans="1:11" ht="12.75">
      <c r="A36" s="4" t="s">
        <v>32</v>
      </c>
      <c r="B36" s="5">
        <v>66327</v>
      </c>
      <c r="C36" s="15">
        <v>67166</v>
      </c>
      <c r="D36" s="15">
        <v>68332</v>
      </c>
      <c r="E36" s="37">
        <v>69504</v>
      </c>
      <c r="F36" s="5">
        <f t="shared" si="0"/>
        <v>1172</v>
      </c>
      <c r="G36" s="22">
        <f t="shared" si="1"/>
        <v>0.01715155417666686</v>
      </c>
      <c r="H36" s="5">
        <f t="shared" si="2"/>
        <v>3177</v>
      </c>
      <c r="I36" s="31">
        <f t="shared" si="3"/>
        <v>0.04789904563752318</v>
      </c>
      <c r="J36" s="40"/>
      <c r="K36" s="40"/>
    </row>
    <row r="37" spans="1:11" ht="12.75">
      <c r="A37" s="2" t="s">
        <v>33</v>
      </c>
      <c r="B37" s="10">
        <v>2322844</v>
      </c>
      <c r="C37" s="16">
        <v>2340546</v>
      </c>
      <c r="D37" s="16">
        <v>2358415</v>
      </c>
      <c r="E37" s="38">
        <v>2378603</v>
      </c>
      <c r="F37" s="11">
        <f t="shared" si="0"/>
        <v>20188</v>
      </c>
      <c r="G37" s="23">
        <f t="shared" si="1"/>
        <v>0.008559986261959833</v>
      </c>
      <c r="H37" s="11">
        <f t="shared" si="2"/>
        <v>55759</v>
      </c>
      <c r="I37" s="32">
        <f t="shared" si="3"/>
        <v>0.024004625364423954</v>
      </c>
      <c r="J37" s="40"/>
      <c r="K37" s="40"/>
    </row>
    <row r="38" spans="2:9" ht="12.75">
      <c r="B38" s="40"/>
      <c r="C38" s="40"/>
      <c r="D38" s="40"/>
      <c r="E38" s="40"/>
      <c r="F38" s="40"/>
      <c r="G38" s="40"/>
      <c r="H38" s="40"/>
      <c r="I38" s="40"/>
    </row>
    <row r="39" ht="12.75">
      <c r="A39" t="s">
        <v>83</v>
      </c>
    </row>
    <row r="40" ht="12.75">
      <c r="A40" t="s">
        <v>54</v>
      </c>
    </row>
  </sheetData>
  <mergeCells count="7">
    <mergeCell ref="D3:D4"/>
    <mergeCell ref="E3:E4"/>
    <mergeCell ref="A3:A4"/>
    <mergeCell ref="H3:I3"/>
    <mergeCell ref="F3:G3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6" max="6" width="13.8515625" style="0" customWidth="1"/>
    <col min="7" max="7" width="9.8515625" style="0" bestFit="1" customWidth="1"/>
    <col min="8" max="8" width="9.7109375" style="21" bestFit="1" customWidth="1"/>
    <col min="9" max="9" width="11.57421875" style="0" customWidth="1"/>
    <col min="10" max="10" width="9.7109375" style="0" bestFit="1" customWidth="1"/>
  </cols>
  <sheetData>
    <row r="1" ht="14.25">
      <c r="A1" s="17" t="s">
        <v>67</v>
      </c>
    </row>
    <row r="3" spans="1:10" ht="12.75">
      <c r="A3" s="74" t="s">
        <v>0</v>
      </c>
      <c r="B3" s="76">
        <v>2001</v>
      </c>
      <c r="C3" s="66">
        <v>2002</v>
      </c>
      <c r="D3" s="66">
        <v>2003</v>
      </c>
      <c r="E3" s="72">
        <v>2004</v>
      </c>
      <c r="F3" s="78" t="s">
        <v>66</v>
      </c>
      <c r="G3" s="68" t="s">
        <v>35</v>
      </c>
      <c r="H3" s="69"/>
      <c r="I3" s="68" t="s">
        <v>49</v>
      </c>
      <c r="J3" s="69"/>
    </row>
    <row r="4" spans="1:10" ht="12.75">
      <c r="A4" s="75"/>
      <c r="B4" s="77"/>
      <c r="C4" s="67"/>
      <c r="D4" s="67"/>
      <c r="E4" s="73"/>
      <c r="F4" s="79"/>
      <c r="G4" s="20" t="s">
        <v>37</v>
      </c>
      <c r="H4" s="24" t="s">
        <v>36</v>
      </c>
      <c r="I4" s="20" t="s">
        <v>37</v>
      </c>
      <c r="J4" s="25" t="s">
        <v>36</v>
      </c>
    </row>
    <row r="5" spans="1:10" ht="12.75">
      <c r="A5" s="6" t="s">
        <v>1</v>
      </c>
      <c r="B5" s="7">
        <v>5304</v>
      </c>
      <c r="C5" s="8">
        <v>5443</v>
      </c>
      <c r="D5" s="8">
        <v>5550</v>
      </c>
      <c r="E5" s="9">
        <v>5259</v>
      </c>
      <c r="F5" s="35">
        <f>E5/'T2 All dwellings'!E5</f>
        <v>0.04926279108979523</v>
      </c>
      <c r="G5" s="5">
        <f aca="true" t="shared" si="0" ref="G5:G37">E5-D5</f>
        <v>-291</v>
      </c>
      <c r="H5" s="22">
        <f aca="true" t="shared" si="1" ref="H5:H37">(E5-D5)/D5</f>
        <v>-0.05243243243243243</v>
      </c>
      <c r="I5" s="5">
        <f aca="true" t="shared" si="2" ref="I5:I37">(E5-B5)</f>
        <v>-45</v>
      </c>
      <c r="J5" s="31">
        <f aca="true" t="shared" si="3" ref="J5:J37">I5/B5</f>
        <v>-0.008484162895927601</v>
      </c>
    </row>
    <row r="6" spans="1:10" ht="12.75">
      <c r="A6" s="6" t="s">
        <v>2</v>
      </c>
      <c r="B6" s="7">
        <v>5508</v>
      </c>
      <c r="C6" s="8">
        <v>5322</v>
      </c>
      <c r="D6" s="8">
        <v>5222</v>
      </c>
      <c r="E6" s="9">
        <v>4931</v>
      </c>
      <c r="F6" s="35">
        <f>E6/'T2 All dwellings'!E6</f>
        <v>0.04864982191659185</v>
      </c>
      <c r="G6" s="5">
        <f t="shared" si="0"/>
        <v>-291</v>
      </c>
      <c r="H6" s="22">
        <f t="shared" si="1"/>
        <v>-0.05572577556491766</v>
      </c>
      <c r="I6" s="5">
        <f t="shared" si="2"/>
        <v>-577</v>
      </c>
      <c r="J6" s="31">
        <f t="shared" si="3"/>
        <v>-0.10475671750181555</v>
      </c>
    </row>
    <row r="7" spans="1:10" ht="12.75">
      <c r="A7" s="6" t="s">
        <v>3</v>
      </c>
      <c r="B7" s="7">
        <v>2813</v>
      </c>
      <c r="C7" s="8">
        <v>2876</v>
      </c>
      <c r="D7" s="8">
        <v>2857</v>
      </c>
      <c r="E7" s="9">
        <v>2808</v>
      </c>
      <c r="F7" s="35">
        <f>E7/'T2 All dwellings'!E7</f>
        <v>0.054471387002909794</v>
      </c>
      <c r="G7" s="5">
        <f t="shared" si="0"/>
        <v>-49</v>
      </c>
      <c r="H7" s="22">
        <f t="shared" si="1"/>
        <v>-0.017150857542877145</v>
      </c>
      <c r="I7" s="5">
        <f t="shared" si="2"/>
        <v>-5</v>
      </c>
      <c r="J7" s="31">
        <f t="shared" si="3"/>
        <v>-0.0017774617845716318</v>
      </c>
    </row>
    <row r="8" spans="1:10" ht="12.75">
      <c r="A8" s="6" t="s">
        <v>4</v>
      </c>
      <c r="B8" s="7">
        <v>5955</v>
      </c>
      <c r="C8" s="8">
        <v>5960</v>
      </c>
      <c r="D8" s="8">
        <v>5402</v>
      </c>
      <c r="E8" s="9">
        <v>5442</v>
      </c>
      <c r="F8" s="35">
        <f>E8/'T2 All dwellings'!E8</f>
        <v>0.1202758254873359</v>
      </c>
      <c r="G8" s="5">
        <f t="shared" si="0"/>
        <v>40</v>
      </c>
      <c r="H8" s="22">
        <f t="shared" si="1"/>
        <v>0.0074046649389115145</v>
      </c>
      <c r="I8" s="5">
        <f t="shared" si="2"/>
        <v>-513</v>
      </c>
      <c r="J8" s="31">
        <f t="shared" si="3"/>
        <v>-0.08614609571788413</v>
      </c>
    </row>
    <row r="9" spans="1:10" ht="12.75">
      <c r="A9" s="6" t="s">
        <v>5</v>
      </c>
      <c r="B9" s="7">
        <v>671</v>
      </c>
      <c r="C9" s="8">
        <v>774</v>
      </c>
      <c r="D9" s="8">
        <v>677</v>
      </c>
      <c r="E9" s="9">
        <v>735</v>
      </c>
      <c r="F9" s="35">
        <f>E9/'T2 All dwellings'!E9</f>
        <v>0.03329407501358942</v>
      </c>
      <c r="G9" s="5">
        <f t="shared" si="0"/>
        <v>58</v>
      </c>
      <c r="H9" s="22">
        <f t="shared" si="1"/>
        <v>0.08567208271787297</v>
      </c>
      <c r="I9" s="5">
        <f t="shared" si="2"/>
        <v>64</v>
      </c>
      <c r="J9" s="31">
        <f t="shared" si="3"/>
        <v>0.09538002980625931</v>
      </c>
    </row>
    <row r="10" spans="1:10" ht="12.75">
      <c r="A10" s="6" t="s">
        <v>6</v>
      </c>
      <c r="B10" s="7">
        <v>3753</v>
      </c>
      <c r="C10" s="8">
        <v>3693</v>
      </c>
      <c r="D10" s="8">
        <v>3384</v>
      </c>
      <c r="E10" s="9">
        <v>3484</v>
      </c>
      <c r="F10" s="35">
        <f>E10/'T2 All dwellings'!E10</f>
        <v>0.05031628202536033</v>
      </c>
      <c r="G10" s="5">
        <f t="shared" si="0"/>
        <v>100</v>
      </c>
      <c r="H10" s="22">
        <f t="shared" si="1"/>
        <v>0.02955082742316785</v>
      </c>
      <c r="I10" s="5">
        <f t="shared" si="2"/>
        <v>-269</v>
      </c>
      <c r="J10" s="31">
        <f t="shared" si="3"/>
        <v>-0.07167599253930189</v>
      </c>
    </row>
    <row r="11" spans="1:10" ht="12.75">
      <c r="A11" s="6" t="s">
        <v>7</v>
      </c>
      <c r="B11" s="7">
        <v>5631</v>
      </c>
      <c r="C11" s="8">
        <v>5507</v>
      </c>
      <c r="D11" s="8">
        <v>5671</v>
      </c>
      <c r="E11" s="9">
        <v>5163</v>
      </c>
      <c r="F11" s="35">
        <f>E11/'T2 All dwellings'!E11</f>
        <v>0.07149979227253843</v>
      </c>
      <c r="G11" s="5">
        <f t="shared" si="0"/>
        <v>-508</v>
      </c>
      <c r="H11" s="22">
        <f t="shared" si="1"/>
        <v>-0.08957855757362017</v>
      </c>
      <c r="I11" s="5">
        <f t="shared" si="2"/>
        <v>-468</v>
      </c>
      <c r="J11" s="31">
        <f t="shared" si="3"/>
        <v>-0.08311134789557804</v>
      </c>
    </row>
    <row r="12" spans="1:10" ht="12.75">
      <c r="A12" s="6" t="s">
        <v>8</v>
      </c>
      <c r="B12" s="7">
        <v>1437</v>
      </c>
      <c r="C12" s="8">
        <v>1571</v>
      </c>
      <c r="D12" s="8">
        <v>1390</v>
      </c>
      <c r="E12" s="9">
        <v>1267</v>
      </c>
      <c r="F12" s="35">
        <f>E12/'T2 All dwellings'!E12</f>
        <v>0.023604150753581608</v>
      </c>
      <c r="G12" s="5">
        <f t="shared" si="0"/>
        <v>-123</v>
      </c>
      <c r="H12" s="22">
        <f t="shared" si="1"/>
        <v>-0.08848920863309352</v>
      </c>
      <c r="I12" s="5">
        <f t="shared" si="2"/>
        <v>-170</v>
      </c>
      <c r="J12" s="31">
        <f t="shared" si="3"/>
        <v>-0.11830201809324982</v>
      </c>
    </row>
    <row r="13" spans="1:10" ht="12.75">
      <c r="A13" s="6" t="s">
        <v>9</v>
      </c>
      <c r="B13" s="7">
        <v>410</v>
      </c>
      <c r="C13" s="8">
        <v>445</v>
      </c>
      <c r="D13" s="8">
        <v>475</v>
      </c>
      <c r="E13" s="9">
        <v>482</v>
      </c>
      <c r="F13" s="35">
        <f>E13/'T2 All dwellings'!E13</f>
        <v>0.011172925359295318</v>
      </c>
      <c r="G13" s="5">
        <f t="shared" si="0"/>
        <v>7</v>
      </c>
      <c r="H13" s="22">
        <f t="shared" si="1"/>
        <v>0.014736842105263158</v>
      </c>
      <c r="I13" s="5">
        <f t="shared" si="2"/>
        <v>72</v>
      </c>
      <c r="J13" s="31">
        <f t="shared" si="3"/>
        <v>0.17560975609756097</v>
      </c>
    </row>
    <row r="14" spans="1:10" ht="12.75">
      <c r="A14" s="6" t="s">
        <v>10</v>
      </c>
      <c r="B14" s="7">
        <v>1220</v>
      </c>
      <c r="C14" s="8">
        <v>1175</v>
      </c>
      <c r="D14" s="8">
        <v>1342</v>
      </c>
      <c r="E14" s="9">
        <v>1323</v>
      </c>
      <c r="F14" s="35">
        <f>E14/'T2 All dwellings'!E14</f>
        <v>0.03230217056913348</v>
      </c>
      <c r="G14" s="5">
        <f t="shared" si="0"/>
        <v>-19</v>
      </c>
      <c r="H14" s="22">
        <f t="shared" si="1"/>
        <v>-0.014157973174366617</v>
      </c>
      <c r="I14" s="5">
        <f t="shared" si="2"/>
        <v>103</v>
      </c>
      <c r="J14" s="31">
        <f t="shared" si="3"/>
        <v>0.08442622950819673</v>
      </c>
    </row>
    <row r="15" spans="1:10" ht="12.75">
      <c r="A15" s="6" t="s">
        <v>11</v>
      </c>
      <c r="B15" s="7">
        <v>636</v>
      </c>
      <c r="C15" s="8">
        <v>846</v>
      </c>
      <c r="D15" s="8">
        <v>763</v>
      </c>
      <c r="E15" s="9">
        <v>907</v>
      </c>
      <c r="F15" s="35">
        <f>E15/'T2 All dwellings'!E15</f>
        <v>0.024733440593384417</v>
      </c>
      <c r="G15" s="5">
        <f t="shared" si="0"/>
        <v>144</v>
      </c>
      <c r="H15" s="22">
        <f t="shared" si="1"/>
        <v>0.18872870249017037</v>
      </c>
      <c r="I15" s="5">
        <f t="shared" si="2"/>
        <v>271</v>
      </c>
      <c r="J15" s="31">
        <f t="shared" si="3"/>
        <v>0.4261006289308176</v>
      </c>
    </row>
    <row r="16" spans="1:10" ht="12.75">
      <c r="A16" s="6" t="s">
        <v>12</v>
      </c>
      <c r="B16" s="7">
        <v>8596</v>
      </c>
      <c r="C16" s="8">
        <v>9020</v>
      </c>
      <c r="D16" s="8">
        <v>8803</v>
      </c>
      <c r="E16" s="9">
        <v>9465</v>
      </c>
      <c r="F16" s="35">
        <f>E16/'T2 All dwellings'!E16</f>
        <v>0.042724433049256105</v>
      </c>
      <c r="G16" s="5">
        <f t="shared" si="0"/>
        <v>662</v>
      </c>
      <c r="H16" s="22">
        <f t="shared" si="1"/>
        <v>0.07520163580597523</v>
      </c>
      <c r="I16" s="5">
        <f t="shared" si="2"/>
        <v>869</v>
      </c>
      <c r="J16" s="31">
        <f t="shared" si="3"/>
        <v>0.10109353187529083</v>
      </c>
    </row>
    <row r="17" spans="1:10" ht="12.75">
      <c r="A17" s="6" t="s">
        <v>13</v>
      </c>
      <c r="B17" s="7">
        <v>1865</v>
      </c>
      <c r="C17" s="8">
        <v>2014</v>
      </c>
      <c r="D17" s="8">
        <v>2002</v>
      </c>
      <c r="E17" s="9">
        <v>1985</v>
      </c>
      <c r="F17" s="35">
        <f>E17/'T2 All dwellings'!E17</f>
        <v>0.14508112848998683</v>
      </c>
      <c r="G17" s="5">
        <f t="shared" si="0"/>
        <v>-17</v>
      </c>
      <c r="H17" s="22">
        <f t="shared" si="1"/>
        <v>-0.008491508491508492</v>
      </c>
      <c r="I17" s="5">
        <f t="shared" si="2"/>
        <v>120</v>
      </c>
      <c r="J17" s="31">
        <f t="shared" si="3"/>
        <v>0.064343163538874</v>
      </c>
    </row>
    <row r="18" spans="1:10" ht="12.75">
      <c r="A18" s="6" t="s">
        <v>14</v>
      </c>
      <c r="B18" s="7">
        <v>1525</v>
      </c>
      <c r="C18" s="8">
        <v>1445</v>
      </c>
      <c r="D18" s="8">
        <v>1637</v>
      </c>
      <c r="E18" s="9">
        <v>1570</v>
      </c>
      <c r="F18" s="35">
        <f>E18/'T2 All dwellings'!E18</f>
        <v>0.02327857185220331</v>
      </c>
      <c r="G18" s="5">
        <f t="shared" si="0"/>
        <v>-67</v>
      </c>
      <c r="H18" s="22">
        <f t="shared" si="1"/>
        <v>-0.04092852779474649</v>
      </c>
      <c r="I18" s="5">
        <f t="shared" si="2"/>
        <v>45</v>
      </c>
      <c r="J18" s="31">
        <f t="shared" si="3"/>
        <v>0.029508196721311476</v>
      </c>
    </row>
    <row r="19" spans="1:10" ht="12.75">
      <c r="A19" s="6" t="s">
        <v>15</v>
      </c>
      <c r="B19" s="7">
        <v>6655</v>
      </c>
      <c r="C19" s="8">
        <v>6801</v>
      </c>
      <c r="D19" s="8">
        <v>7252</v>
      </c>
      <c r="E19" s="9">
        <v>7474</v>
      </c>
      <c r="F19" s="35">
        <f>E19/'T2 All dwellings'!E19</f>
        <v>0.04622311279330093</v>
      </c>
      <c r="G19" s="5">
        <f t="shared" si="0"/>
        <v>222</v>
      </c>
      <c r="H19" s="22">
        <f t="shared" si="1"/>
        <v>0.030612244897959183</v>
      </c>
      <c r="I19" s="5">
        <f t="shared" si="2"/>
        <v>819</v>
      </c>
      <c r="J19" s="31">
        <f t="shared" si="3"/>
        <v>0.12306536438767844</v>
      </c>
    </row>
    <row r="20" spans="1:10" ht="12.75">
      <c r="A20" s="6" t="s">
        <v>16</v>
      </c>
      <c r="B20" s="7">
        <v>12438</v>
      </c>
      <c r="C20" s="8">
        <v>13538</v>
      </c>
      <c r="D20" s="8">
        <v>15460</v>
      </c>
      <c r="E20" s="9">
        <v>15318</v>
      </c>
      <c r="F20" s="35">
        <f>E20/'T2 All dwellings'!E20</f>
        <v>0.05226648468821974</v>
      </c>
      <c r="G20" s="5">
        <f t="shared" si="0"/>
        <v>-142</v>
      </c>
      <c r="H20" s="22">
        <f t="shared" si="1"/>
        <v>-0.009184993531694696</v>
      </c>
      <c r="I20" s="5">
        <f t="shared" si="2"/>
        <v>2880</v>
      </c>
      <c r="J20" s="31">
        <f t="shared" si="3"/>
        <v>0.23154848046309695</v>
      </c>
    </row>
    <row r="21" spans="1:10" ht="12.75">
      <c r="A21" s="6" t="s">
        <v>17</v>
      </c>
      <c r="B21" s="7">
        <v>9419</v>
      </c>
      <c r="C21" s="8">
        <v>9631</v>
      </c>
      <c r="D21" s="8">
        <v>9673</v>
      </c>
      <c r="E21" s="9">
        <v>9819</v>
      </c>
      <c r="F21" s="35">
        <f>E21/'T2 All dwellings'!E21</f>
        <v>0.09426028856953604</v>
      </c>
      <c r="G21" s="5">
        <f t="shared" si="0"/>
        <v>146</v>
      </c>
      <c r="H21" s="22">
        <f t="shared" si="1"/>
        <v>0.015093559392122402</v>
      </c>
      <c r="I21" s="5">
        <f t="shared" si="2"/>
        <v>400</v>
      </c>
      <c r="J21" s="31">
        <f t="shared" si="3"/>
        <v>0.04246735322221042</v>
      </c>
    </row>
    <row r="22" spans="1:10" ht="12.75">
      <c r="A22" s="6" t="s">
        <v>18</v>
      </c>
      <c r="B22" s="7">
        <v>2111</v>
      </c>
      <c r="C22" s="8">
        <v>2447</v>
      </c>
      <c r="D22" s="8">
        <v>2561</v>
      </c>
      <c r="E22" s="9">
        <v>2612</v>
      </c>
      <c r="F22" s="35">
        <f>E22/'T2 All dwellings'!E22</f>
        <v>0.0658614690234247</v>
      </c>
      <c r="G22" s="5">
        <f t="shared" si="0"/>
        <v>51</v>
      </c>
      <c r="H22" s="22">
        <f t="shared" si="1"/>
        <v>0.019914096056228035</v>
      </c>
      <c r="I22" s="5">
        <f t="shared" si="2"/>
        <v>501</v>
      </c>
      <c r="J22" s="31">
        <f t="shared" si="3"/>
        <v>0.23732828043581242</v>
      </c>
    </row>
    <row r="23" spans="1:10" ht="12.75">
      <c r="A23" s="6" t="s">
        <v>19</v>
      </c>
      <c r="B23" s="7">
        <v>487</v>
      </c>
      <c r="C23" s="8">
        <v>480</v>
      </c>
      <c r="D23" s="8">
        <v>510</v>
      </c>
      <c r="E23" s="9">
        <v>534</v>
      </c>
      <c r="F23" s="35">
        <f>E23/'T2 All dwellings'!E23</f>
        <v>0.015860286910808163</v>
      </c>
      <c r="G23" s="5">
        <f t="shared" si="0"/>
        <v>24</v>
      </c>
      <c r="H23" s="22">
        <f t="shared" si="1"/>
        <v>0.047058823529411764</v>
      </c>
      <c r="I23" s="5">
        <f t="shared" si="2"/>
        <v>47</v>
      </c>
      <c r="J23" s="31">
        <f t="shared" si="3"/>
        <v>0.09650924024640657</v>
      </c>
    </row>
    <row r="24" spans="1:10" ht="12.75">
      <c r="A24" s="6" t="s">
        <v>20</v>
      </c>
      <c r="B24" s="7">
        <v>2367</v>
      </c>
      <c r="C24" s="8">
        <v>2241</v>
      </c>
      <c r="D24" s="8">
        <v>2278</v>
      </c>
      <c r="E24" s="9">
        <v>2116</v>
      </c>
      <c r="F24" s="35">
        <f>E24/'T2 All dwellings'!E24</f>
        <v>0.05320058329562025</v>
      </c>
      <c r="G24" s="5">
        <f t="shared" si="0"/>
        <v>-162</v>
      </c>
      <c r="H24" s="22">
        <f t="shared" si="1"/>
        <v>-0.07111501316944688</v>
      </c>
      <c r="I24" s="5">
        <f t="shared" si="2"/>
        <v>-251</v>
      </c>
      <c r="J24" s="31">
        <f t="shared" si="3"/>
        <v>-0.10604140261934938</v>
      </c>
    </row>
    <row r="25" spans="1:10" ht="12.75">
      <c r="A25" s="6" t="s">
        <v>21</v>
      </c>
      <c r="B25" s="7">
        <v>2674</v>
      </c>
      <c r="C25" s="8">
        <v>3675</v>
      </c>
      <c r="D25" s="8">
        <v>4695</v>
      </c>
      <c r="E25" s="9">
        <v>3056</v>
      </c>
      <c r="F25" s="35">
        <f>E25/'T2 All dwellings'!E25</f>
        <v>0.04797714178061761</v>
      </c>
      <c r="G25" s="5">
        <f t="shared" si="0"/>
        <v>-1639</v>
      </c>
      <c r="H25" s="22">
        <f t="shared" si="1"/>
        <v>-0.34909478168264113</v>
      </c>
      <c r="I25" s="5">
        <f t="shared" si="2"/>
        <v>382</v>
      </c>
      <c r="J25" s="31">
        <f t="shared" si="3"/>
        <v>0.14285714285714285</v>
      </c>
    </row>
    <row r="26" spans="1:10" ht="12.75">
      <c r="A26" s="6" t="s">
        <v>22</v>
      </c>
      <c r="B26" s="7">
        <v>3162</v>
      </c>
      <c r="C26" s="8">
        <v>2679</v>
      </c>
      <c r="D26" s="8">
        <v>2350</v>
      </c>
      <c r="E26" s="9">
        <v>2184</v>
      </c>
      <c r="F26" s="35">
        <f>E26/'T2 All dwellings'!E26</f>
        <v>0.015504316219900045</v>
      </c>
      <c r="G26" s="5">
        <f t="shared" si="0"/>
        <v>-166</v>
      </c>
      <c r="H26" s="22">
        <f t="shared" si="1"/>
        <v>-0.07063829787234042</v>
      </c>
      <c r="I26" s="5">
        <f t="shared" si="2"/>
        <v>-978</v>
      </c>
      <c r="J26" s="31">
        <f t="shared" si="3"/>
        <v>-0.3092979127134725</v>
      </c>
    </row>
    <row r="27" spans="1:10" ht="12.75">
      <c r="A27" s="6" t="s">
        <v>23</v>
      </c>
      <c r="B27" s="7">
        <v>1368</v>
      </c>
      <c r="C27" s="8">
        <v>1406</v>
      </c>
      <c r="D27" s="8">
        <v>1406</v>
      </c>
      <c r="E27" s="9">
        <v>846</v>
      </c>
      <c r="F27" s="35">
        <f>E27/'T2 All dwellings'!E27</f>
        <v>0.08860494344365312</v>
      </c>
      <c r="G27" s="5">
        <f t="shared" si="0"/>
        <v>-560</v>
      </c>
      <c r="H27" s="22">
        <f t="shared" si="1"/>
        <v>-0.39829302987197723</v>
      </c>
      <c r="I27" s="5">
        <f t="shared" si="2"/>
        <v>-522</v>
      </c>
      <c r="J27" s="31">
        <f t="shared" si="3"/>
        <v>-0.3815789473684211</v>
      </c>
    </row>
    <row r="28" spans="1:10" ht="12.75">
      <c r="A28" s="6" t="s">
        <v>24</v>
      </c>
      <c r="B28" s="7">
        <v>4125</v>
      </c>
      <c r="C28" s="8">
        <v>4178</v>
      </c>
      <c r="D28" s="8">
        <v>4030</v>
      </c>
      <c r="E28" s="9">
        <v>4018</v>
      </c>
      <c r="F28" s="35">
        <f>E28/'T2 All dwellings'!E28</f>
        <v>0.06179541994124975</v>
      </c>
      <c r="G28" s="5">
        <f t="shared" si="0"/>
        <v>-12</v>
      </c>
      <c r="H28" s="22">
        <f t="shared" si="1"/>
        <v>-0.002977667493796526</v>
      </c>
      <c r="I28" s="5">
        <f t="shared" si="2"/>
        <v>-107</v>
      </c>
      <c r="J28" s="31">
        <f t="shared" si="3"/>
        <v>-0.02593939393939394</v>
      </c>
    </row>
    <row r="29" spans="1:10" ht="12.75">
      <c r="A29" s="6" t="s">
        <v>25</v>
      </c>
      <c r="B29" s="7">
        <v>4410</v>
      </c>
      <c r="C29" s="8">
        <v>3672</v>
      </c>
      <c r="D29" s="8">
        <v>2891</v>
      </c>
      <c r="E29" s="9">
        <v>3281</v>
      </c>
      <c r="F29" s="35">
        <f>E29/'T2 All dwellings'!E29</f>
        <v>0.0407178048871294</v>
      </c>
      <c r="G29" s="5">
        <f t="shared" si="0"/>
        <v>390</v>
      </c>
      <c r="H29" s="22">
        <f t="shared" si="1"/>
        <v>0.1349014181943964</v>
      </c>
      <c r="I29" s="5">
        <f t="shared" si="2"/>
        <v>-1129</v>
      </c>
      <c r="J29" s="31">
        <f t="shared" si="3"/>
        <v>-0.2560090702947846</v>
      </c>
    </row>
    <row r="30" spans="1:10" ht="12.75">
      <c r="A30" s="6" t="s">
        <v>26</v>
      </c>
      <c r="B30" s="7">
        <v>3402</v>
      </c>
      <c r="C30" s="8">
        <v>3344</v>
      </c>
      <c r="D30" s="8">
        <v>3350</v>
      </c>
      <c r="E30" s="9">
        <v>3285</v>
      </c>
      <c r="F30" s="35">
        <f>E30/'T2 All dwellings'!E30</f>
        <v>0.06217704843563682</v>
      </c>
      <c r="G30" s="5">
        <f t="shared" si="0"/>
        <v>-65</v>
      </c>
      <c r="H30" s="22">
        <f t="shared" si="1"/>
        <v>-0.019402985074626865</v>
      </c>
      <c r="I30" s="5">
        <f t="shared" si="2"/>
        <v>-117</v>
      </c>
      <c r="J30" s="31">
        <f t="shared" si="3"/>
        <v>-0.03439153439153439</v>
      </c>
    </row>
    <row r="31" spans="1:10" ht="12.75">
      <c r="A31" s="6" t="s">
        <v>27</v>
      </c>
      <c r="B31" s="7">
        <v>839</v>
      </c>
      <c r="C31" s="8">
        <v>884</v>
      </c>
      <c r="D31" s="8">
        <v>844</v>
      </c>
      <c r="E31" s="9">
        <v>837</v>
      </c>
      <c r="F31" s="35">
        <f>E31/'T2 All dwellings'!E31</f>
        <v>0.08270750988142292</v>
      </c>
      <c r="G31" s="5">
        <f t="shared" si="0"/>
        <v>-7</v>
      </c>
      <c r="H31" s="22">
        <f t="shared" si="1"/>
        <v>-0.008293838862559242</v>
      </c>
      <c r="I31" s="5">
        <f t="shared" si="2"/>
        <v>-2</v>
      </c>
      <c r="J31" s="31">
        <f t="shared" si="3"/>
        <v>-0.0023837902264600714</v>
      </c>
    </row>
    <row r="32" spans="1:10" ht="12.75">
      <c r="A32" s="6" t="s">
        <v>28</v>
      </c>
      <c r="B32" s="7">
        <v>1449</v>
      </c>
      <c r="C32" s="8">
        <v>1641</v>
      </c>
      <c r="D32" s="8">
        <v>1570</v>
      </c>
      <c r="E32" s="9">
        <v>1645</v>
      </c>
      <c r="F32" s="35">
        <f>E32/'T2 All dwellings'!E32</f>
        <v>0.03160604837934943</v>
      </c>
      <c r="G32" s="5">
        <f t="shared" si="0"/>
        <v>75</v>
      </c>
      <c r="H32" s="22">
        <f t="shared" si="1"/>
        <v>0.04777070063694268</v>
      </c>
      <c r="I32" s="5">
        <f t="shared" si="2"/>
        <v>196</v>
      </c>
      <c r="J32" s="31">
        <f t="shared" si="3"/>
        <v>0.13526570048309178</v>
      </c>
    </row>
    <row r="33" spans="1:10" ht="12.75">
      <c r="A33" s="6" t="s">
        <v>29</v>
      </c>
      <c r="B33" s="7">
        <v>1997</v>
      </c>
      <c r="C33" s="8">
        <v>2703</v>
      </c>
      <c r="D33" s="8">
        <v>3247</v>
      </c>
      <c r="E33" s="9">
        <v>3605</v>
      </c>
      <c r="F33" s="35">
        <f>E33/'T2 All dwellings'!E33</f>
        <v>0.02660752243741143</v>
      </c>
      <c r="G33" s="5">
        <f t="shared" si="0"/>
        <v>358</v>
      </c>
      <c r="H33" s="22">
        <f t="shared" si="1"/>
        <v>0.11025562057283647</v>
      </c>
      <c r="I33" s="5">
        <f t="shared" si="2"/>
        <v>1608</v>
      </c>
      <c r="J33" s="31">
        <f t="shared" si="3"/>
        <v>0.8052078117175764</v>
      </c>
    </row>
    <row r="34" spans="1:10" ht="12.75">
      <c r="A34" s="6" t="s">
        <v>30</v>
      </c>
      <c r="B34" s="7">
        <v>1680</v>
      </c>
      <c r="C34" s="8">
        <v>1601</v>
      </c>
      <c r="D34" s="8">
        <v>1486</v>
      </c>
      <c r="E34" s="9">
        <v>1608</v>
      </c>
      <c r="F34" s="35">
        <f>E34/'T2 All dwellings'!E34</f>
        <v>0.042522808409361366</v>
      </c>
      <c r="G34" s="5">
        <f t="shared" si="0"/>
        <v>122</v>
      </c>
      <c r="H34" s="22">
        <f t="shared" si="1"/>
        <v>0.08209959623149395</v>
      </c>
      <c r="I34" s="5">
        <f t="shared" si="2"/>
        <v>-72</v>
      </c>
      <c r="J34" s="31">
        <f t="shared" si="3"/>
        <v>-0.04285714285714286</v>
      </c>
    </row>
    <row r="35" spans="1:10" ht="12.75">
      <c r="A35" s="6" t="s">
        <v>31</v>
      </c>
      <c r="B35" s="7">
        <v>1182</v>
      </c>
      <c r="C35" s="8">
        <v>1605</v>
      </c>
      <c r="D35" s="8">
        <v>1675</v>
      </c>
      <c r="E35" s="9">
        <v>1596</v>
      </c>
      <c r="F35" s="35">
        <f>E35/'T2 All dwellings'!E35</f>
        <v>0.03668543845534996</v>
      </c>
      <c r="G35" s="5">
        <f t="shared" si="0"/>
        <v>-79</v>
      </c>
      <c r="H35" s="22">
        <f t="shared" si="1"/>
        <v>-0.047164179104477615</v>
      </c>
      <c r="I35" s="5">
        <f t="shared" si="2"/>
        <v>414</v>
      </c>
      <c r="J35" s="31">
        <f t="shared" si="3"/>
        <v>0.350253807106599</v>
      </c>
    </row>
    <row r="36" spans="1:10" ht="12.75">
      <c r="A36" s="6" t="s">
        <v>32</v>
      </c>
      <c r="B36" s="7">
        <v>957</v>
      </c>
      <c r="C36" s="8">
        <v>989</v>
      </c>
      <c r="D36" s="8">
        <v>924</v>
      </c>
      <c r="E36" s="9">
        <v>936</v>
      </c>
      <c r="F36" s="35">
        <f>E36/'T2 All dwellings'!E36</f>
        <v>0.013466850828729282</v>
      </c>
      <c r="G36" s="5">
        <f t="shared" si="0"/>
        <v>12</v>
      </c>
      <c r="H36" s="22">
        <f t="shared" si="1"/>
        <v>0.012987012987012988</v>
      </c>
      <c r="I36" s="5">
        <f t="shared" si="2"/>
        <v>-21</v>
      </c>
      <c r="J36" s="31">
        <f t="shared" si="3"/>
        <v>-0.0219435736677116</v>
      </c>
    </row>
    <row r="37" spans="1:10" ht="12.75">
      <c r="A37" s="3" t="s">
        <v>33</v>
      </c>
      <c r="B37" s="11">
        <v>106046</v>
      </c>
      <c r="C37" s="12">
        <v>109606</v>
      </c>
      <c r="D37" s="12">
        <v>111377</v>
      </c>
      <c r="E37" s="13">
        <v>109591</v>
      </c>
      <c r="F37" s="34">
        <f>E37/'T2 All dwellings'!E37</f>
        <v>0.0460736827457125</v>
      </c>
      <c r="G37" s="11">
        <f t="shared" si="0"/>
        <v>-1786</v>
      </c>
      <c r="H37" s="23">
        <f t="shared" si="1"/>
        <v>-0.01603562674519874</v>
      </c>
      <c r="I37" s="11">
        <f t="shared" si="2"/>
        <v>3545</v>
      </c>
      <c r="J37" s="32">
        <f t="shared" si="3"/>
        <v>0.03342888934990476</v>
      </c>
    </row>
    <row r="38" spans="2:10" ht="12.75">
      <c r="B38" s="40"/>
      <c r="C38" s="40"/>
      <c r="D38" s="40"/>
      <c r="E38" s="40"/>
      <c r="F38" s="40"/>
      <c r="G38" s="40"/>
      <c r="H38" s="40"/>
      <c r="I38" s="40"/>
      <c r="J38" s="40"/>
    </row>
    <row r="39" ht="12.75">
      <c r="A39" t="s">
        <v>55</v>
      </c>
    </row>
    <row r="40" ht="12.75">
      <c r="A40" t="s">
        <v>34</v>
      </c>
    </row>
    <row r="41" ht="12.75">
      <c r="A41" t="s">
        <v>68</v>
      </c>
    </row>
    <row r="42" ht="12.75">
      <c r="A42" t="s">
        <v>69</v>
      </c>
    </row>
    <row r="43" ht="12.75">
      <c r="A43" t="s">
        <v>70</v>
      </c>
    </row>
    <row r="44" ht="12.75">
      <c r="A44" s="64" t="s">
        <v>85</v>
      </c>
    </row>
    <row r="45" ht="12.75">
      <c r="A45" t="s">
        <v>86</v>
      </c>
    </row>
    <row r="46" ht="12.75">
      <c r="A46" t="s">
        <v>84</v>
      </c>
    </row>
    <row r="47" ht="12.75">
      <c r="A47" s="64" t="s">
        <v>71</v>
      </c>
    </row>
    <row r="48" ht="12.75">
      <c r="A48" t="s">
        <v>72</v>
      </c>
    </row>
    <row r="49" ht="12.75">
      <c r="A49" t="s">
        <v>65</v>
      </c>
    </row>
  </sheetData>
  <mergeCells count="8">
    <mergeCell ref="E3:E4"/>
    <mergeCell ref="G3:H3"/>
    <mergeCell ref="I3:J3"/>
    <mergeCell ref="F3:F4"/>
    <mergeCell ref="B3:B4"/>
    <mergeCell ref="C3:C4"/>
    <mergeCell ref="A3:A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6" max="6" width="15.8515625" style="0" customWidth="1"/>
    <col min="7" max="7" width="9.8515625" style="0" bestFit="1" customWidth="1"/>
    <col min="8" max="8" width="9.7109375" style="21" bestFit="1" customWidth="1"/>
    <col min="9" max="9" width="11.57421875" style="0" customWidth="1"/>
    <col min="10" max="10" width="9.7109375" style="0" bestFit="1" customWidth="1"/>
  </cols>
  <sheetData>
    <row r="1" ht="14.25">
      <c r="A1" s="17" t="s">
        <v>76</v>
      </c>
    </row>
    <row r="3" spans="1:10" ht="12.75">
      <c r="A3" s="74" t="s">
        <v>0</v>
      </c>
      <c r="B3" s="76">
        <v>2001</v>
      </c>
      <c r="C3" s="66">
        <v>2002</v>
      </c>
      <c r="D3" s="66">
        <v>2003</v>
      </c>
      <c r="E3" s="72">
        <v>2004</v>
      </c>
      <c r="F3" s="78" t="s">
        <v>87</v>
      </c>
      <c r="G3" s="68" t="s">
        <v>35</v>
      </c>
      <c r="H3" s="69"/>
      <c r="I3" s="68" t="s">
        <v>49</v>
      </c>
      <c r="J3" s="69"/>
    </row>
    <row r="4" spans="1:10" ht="12.75" customHeight="1">
      <c r="A4" s="75"/>
      <c r="B4" s="77"/>
      <c r="C4" s="67"/>
      <c r="D4" s="67"/>
      <c r="E4" s="73"/>
      <c r="F4" s="79"/>
      <c r="G4" s="20" t="s">
        <v>37</v>
      </c>
      <c r="H4" s="24" t="s">
        <v>36</v>
      </c>
      <c r="I4" s="20" t="s">
        <v>37</v>
      </c>
      <c r="J4" s="25" t="s">
        <v>36</v>
      </c>
    </row>
    <row r="5" spans="1:10" ht="12.75">
      <c r="A5" s="6" t="s">
        <v>1</v>
      </c>
      <c r="B5" s="7">
        <v>99726</v>
      </c>
      <c r="C5" s="8">
        <v>100232</v>
      </c>
      <c r="D5" s="8">
        <v>100730</v>
      </c>
      <c r="E5" s="9">
        <v>101495</v>
      </c>
      <c r="F5" s="33">
        <f>E5/'T2 All dwellings'!E5</f>
        <v>0.9507372089102047</v>
      </c>
      <c r="G5" s="5">
        <f aca="true" t="shared" si="0" ref="G5:G37">E5-D5</f>
        <v>765</v>
      </c>
      <c r="H5" s="22">
        <f aca="true" t="shared" si="1" ref="H5:H37">(E5-D5)/D5</f>
        <v>0.007594559714087163</v>
      </c>
      <c r="I5" s="5">
        <f>(E5-B5)</f>
        <v>1769</v>
      </c>
      <c r="J5" s="31">
        <f>I5/B5</f>
        <v>0.017738603774341697</v>
      </c>
    </row>
    <row r="6" spans="1:10" ht="12.75">
      <c r="A6" s="6" t="s">
        <v>2</v>
      </c>
      <c r="B6" s="7">
        <v>91506</v>
      </c>
      <c r="C6" s="8">
        <v>93058</v>
      </c>
      <c r="D6" s="8">
        <v>94432</v>
      </c>
      <c r="E6" s="9">
        <v>96426</v>
      </c>
      <c r="F6" s="33">
        <f>E6/'T2 All dwellings'!E6</f>
        <v>0.9513501780834082</v>
      </c>
      <c r="G6" s="5">
        <f t="shared" si="0"/>
        <v>1994</v>
      </c>
      <c r="H6" s="22">
        <f t="shared" si="1"/>
        <v>0.021115723483564892</v>
      </c>
      <c r="I6" s="5">
        <f aca="true" t="shared" si="2" ref="I6:I37">(E6-B6)</f>
        <v>4920</v>
      </c>
      <c r="J6" s="31">
        <f aca="true" t="shared" si="3" ref="J6:J37">I6/B6</f>
        <v>0.05376696610058357</v>
      </c>
    </row>
    <row r="7" spans="1:10" ht="12.75">
      <c r="A7" s="6" t="s">
        <v>3</v>
      </c>
      <c r="B7" s="7">
        <v>47500</v>
      </c>
      <c r="C7" s="8">
        <v>47731</v>
      </c>
      <c r="D7" s="8">
        <v>48194</v>
      </c>
      <c r="E7" s="9">
        <v>48742</v>
      </c>
      <c r="F7" s="33">
        <f>E7/'T2 All dwellings'!E7</f>
        <v>0.9455286129970902</v>
      </c>
      <c r="G7" s="5">
        <f t="shared" si="0"/>
        <v>548</v>
      </c>
      <c r="H7" s="22">
        <f t="shared" si="1"/>
        <v>0.011370710046893804</v>
      </c>
      <c r="I7" s="5">
        <f t="shared" si="2"/>
        <v>1242</v>
      </c>
      <c r="J7" s="31">
        <f t="shared" si="3"/>
        <v>0.02614736842105263</v>
      </c>
    </row>
    <row r="8" spans="1:10" ht="12.75">
      <c r="A8" s="6" t="s">
        <v>4</v>
      </c>
      <c r="B8" s="7">
        <v>38601</v>
      </c>
      <c r="C8" s="8">
        <v>38897</v>
      </c>
      <c r="D8" s="8">
        <v>39721</v>
      </c>
      <c r="E8" s="9">
        <v>39804</v>
      </c>
      <c r="F8" s="33">
        <f>E8/'T2 All dwellings'!E8</f>
        <v>0.879724174512664</v>
      </c>
      <c r="G8" s="5">
        <f t="shared" si="0"/>
        <v>83</v>
      </c>
      <c r="H8" s="22">
        <f t="shared" si="1"/>
        <v>0.0020895747841192316</v>
      </c>
      <c r="I8" s="5">
        <f t="shared" si="2"/>
        <v>1203</v>
      </c>
      <c r="J8" s="31">
        <f t="shared" si="3"/>
        <v>0.03116499572549934</v>
      </c>
    </row>
    <row r="9" spans="1:10" ht="12.75">
      <c r="A9" s="6" t="s">
        <v>5</v>
      </c>
      <c r="B9" s="7">
        <v>20581</v>
      </c>
      <c r="C9" s="8">
        <v>20760</v>
      </c>
      <c r="D9" s="8">
        <v>21005</v>
      </c>
      <c r="E9" s="9">
        <v>21341</v>
      </c>
      <c r="F9" s="33">
        <f>E9/'T2 All dwellings'!E9</f>
        <v>0.9667059249864106</v>
      </c>
      <c r="G9" s="5">
        <f t="shared" si="0"/>
        <v>336</v>
      </c>
      <c r="H9" s="22">
        <f t="shared" si="1"/>
        <v>0.015996191383004045</v>
      </c>
      <c r="I9" s="5">
        <f t="shared" si="2"/>
        <v>760</v>
      </c>
      <c r="J9" s="31">
        <f t="shared" si="3"/>
        <v>0.036927263009571935</v>
      </c>
    </row>
    <row r="10" spans="1:10" ht="12.75">
      <c r="A10" s="6" t="s">
        <v>6</v>
      </c>
      <c r="B10" s="7">
        <v>63854</v>
      </c>
      <c r="C10" s="8">
        <v>64274</v>
      </c>
      <c r="D10" s="8">
        <v>65113</v>
      </c>
      <c r="E10" s="9">
        <v>65758</v>
      </c>
      <c r="F10" s="33">
        <f>E10/'T2 All dwellings'!E10</f>
        <v>0.9496837179746397</v>
      </c>
      <c r="G10" s="5">
        <f t="shared" si="0"/>
        <v>645</v>
      </c>
      <c r="H10" s="22">
        <f t="shared" si="1"/>
        <v>0.009905855973461521</v>
      </c>
      <c r="I10" s="5">
        <f t="shared" si="2"/>
        <v>1904</v>
      </c>
      <c r="J10" s="31">
        <f t="shared" si="3"/>
        <v>0.029818022363516772</v>
      </c>
    </row>
    <row r="11" spans="1:10" ht="12.75">
      <c r="A11" s="6" t="s">
        <v>7</v>
      </c>
      <c r="B11" s="7">
        <v>66109</v>
      </c>
      <c r="C11" s="8">
        <v>66602</v>
      </c>
      <c r="D11" s="8">
        <v>66626</v>
      </c>
      <c r="E11" s="9">
        <v>67047</v>
      </c>
      <c r="F11" s="33">
        <f>E11/'T2 All dwellings'!E11</f>
        <v>0.9285002077274616</v>
      </c>
      <c r="G11" s="5">
        <f t="shared" si="0"/>
        <v>421</v>
      </c>
      <c r="H11" s="22">
        <f t="shared" si="1"/>
        <v>0.00631885450124576</v>
      </c>
      <c r="I11" s="5">
        <f t="shared" si="2"/>
        <v>938</v>
      </c>
      <c r="J11" s="31">
        <f t="shared" si="3"/>
        <v>0.014188688378284348</v>
      </c>
    </row>
    <row r="12" spans="1:10" ht="12.75">
      <c r="A12" s="6" t="s">
        <v>8</v>
      </c>
      <c r="B12" s="7">
        <v>51546</v>
      </c>
      <c r="C12" s="8">
        <v>51741</v>
      </c>
      <c r="D12" s="8">
        <v>52109</v>
      </c>
      <c r="E12" s="9">
        <v>52410</v>
      </c>
      <c r="F12" s="33">
        <f>E12/'T2 All dwellings'!E12</f>
        <v>0.9763958492464184</v>
      </c>
      <c r="G12" s="5">
        <f t="shared" si="0"/>
        <v>301</v>
      </c>
      <c r="H12" s="22">
        <f t="shared" si="1"/>
        <v>0.005776353413038055</v>
      </c>
      <c r="I12" s="5">
        <f t="shared" si="2"/>
        <v>864</v>
      </c>
      <c r="J12" s="31">
        <f t="shared" si="3"/>
        <v>0.016761727389128157</v>
      </c>
    </row>
    <row r="13" spans="1:10" ht="12.75">
      <c r="A13" s="6" t="s">
        <v>9</v>
      </c>
      <c r="B13" s="7">
        <v>42500</v>
      </c>
      <c r="C13" s="8">
        <v>42461</v>
      </c>
      <c r="D13" s="8">
        <v>42493</v>
      </c>
      <c r="E13" s="9">
        <v>42658</v>
      </c>
      <c r="F13" s="35">
        <f>E13/'T2 All dwellings'!E13</f>
        <v>0.9888270746407046</v>
      </c>
      <c r="G13" s="5">
        <f t="shared" si="0"/>
        <v>165</v>
      </c>
      <c r="H13" s="22">
        <f t="shared" si="1"/>
        <v>0.0038829924928811804</v>
      </c>
      <c r="I13" s="5">
        <f t="shared" si="2"/>
        <v>158</v>
      </c>
      <c r="J13" s="31">
        <f t="shared" si="3"/>
        <v>0.0037176470588235295</v>
      </c>
    </row>
    <row r="14" spans="1:10" ht="12.75">
      <c r="A14" s="6" t="s">
        <v>10</v>
      </c>
      <c r="B14" s="7">
        <v>38492</v>
      </c>
      <c r="C14" s="8">
        <v>38930</v>
      </c>
      <c r="D14" s="8">
        <v>39219</v>
      </c>
      <c r="E14" s="9">
        <v>39634</v>
      </c>
      <c r="F14" s="33">
        <f>E14/'T2 All dwellings'!E14</f>
        <v>0.9676978294308666</v>
      </c>
      <c r="G14" s="5">
        <f t="shared" si="0"/>
        <v>415</v>
      </c>
      <c r="H14" s="22">
        <f t="shared" si="1"/>
        <v>0.010581605854305311</v>
      </c>
      <c r="I14" s="5">
        <f t="shared" si="2"/>
        <v>1142</v>
      </c>
      <c r="J14" s="31">
        <f t="shared" si="3"/>
        <v>0.02966850254598358</v>
      </c>
    </row>
    <row r="15" spans="1:10" ht="12.75">
      <c r="A15" s="6" t="s">
        <v>11</v>
      </c>
      <c r="B15" s="7">
        <v>35403</v>
      </c>
      <c r="C15" s="8">
        <v>35500</v>
      </c>
      <c r="D15" s="8">
        <v>35682</v>
      </c>
      <c r="E15" s="9">
        <v>35764</v>
      </c>
      <c r="F15" s="33">
        <f>E15/'T2 All dwellings'!E15</f>
        <v>0.9752665594066156</v>
      </c>
      <c r="G15" s="5">
        <f t="shared" si="0"/>
        <v>82</v>
      </c>
      <c r="H15" s="22">
        <f t="shared" si="1"/>
        <v>0.002298077462025671</v>
      </c>
      <c r="I15" s="5">
        <f t="shared" si="2"/>
        <v>361</v>
      </c>
      <c r="J15" s="31">
        <f t="shared" si="3"/>
        <v>0.010196875970962914</v>
      </c>
    </row>
    <row r="16" spans="1:10" ht="12.75">
      <c r="A16" s="6" t="s">
        <v>12</v>
      </c>
      <c r="B16" s="7">
        <v>207998</v>
      </c>
      <c r="C16" s="8">
        <v>209265</v>
      </c>
      <c r="D16" s="8">
        <v>210436</v>
      </c>
      <c r="E16" s="9">
        <v>212071</v>
      </c>
      <c r="F16" s="33">
        <f>E16/'T2 All dwellings'!E16</f>
        <v>0.9572755669507439</v>
      </c>
      <c r="G16" s="5">
        <f t="shared" si="0"/>
        <v>1635</v>
      </c>
      <c r="H16" s="22">
        <f t="shared" si="1"/>
        <v>0.007769583151171853</v>
      </c>
      <c r="I16" s="5">
        <f t="shared" si="2"/>
        <v>4073</v>
      </c>
      <c r="J16" s="31">
        <f t="shared" si="3"/>
        <v>0.019581919056914008</v>
      </c>
    </row>
    <row r="17" spans="1:10" ht="12.75">
      <c r="A17" s="6" t="s">
        <v>13</v>
      </c>
      <c r="B17" s="7">
        <v>11597</v>
      </c>
      <c r="C17" s="8">
        <v>11508</v>
      </c>
      <c r="D17" s="8">
        <v>11628</v>
      </c>
      <c r="E17" s="9">
        <v>11697</v>
      </c>
      <c r="F17" s="35">
        <f>E17/'T2 All dwellings'!E17</f>
        <v>0.8549188715100131</v>
      </c>
      <c r="G17" s="5">
        <f t="shared" si="0"/>
        <v>69</v>
      </c>
      <c r="H17" s="22">
        <f t="shared" si="1"/>
        <v>0.005933952528379773</v>
      </c>
      <c r="I17" s="5">
        <f t="shared" si="2"/>
        <v>100</v>
      </c>
      <c r="J17" s="31">
        <f t="shared" si="3"/>
        <v>0.0086229197206174</v>
      </c>
    </row>
    <row r="18" spans="1:10" ht="12.75">
      <c r="A18" s="6" t="s">
        <v>14</v>
      </c>
      <c r="B18" s="7">
        <v>63100</v>
      </c>
      <c r="C18" s="8">
        <v>63988</v>
      </c>
      <c r="D18" s="8">
        <v>64841</v>
      </c>
      <c r="E18" s="9">
        <v>65874</v>
      </c>
      <c r="F18" s="33">
        <f>E18/'T2 All dwellings'!E18</f>
        <v>0.9767214281477967</v>
      </c>
      <c r="G18" s="5">
        <f t="shared" si="0"/>
        <v>1033</v>
      </c>
      <c r="H18" s="22">
        <f t="shared" si="1"/>
        <v>0.015931278049382335</v>
      </c>
      <c r="I18" s="5">
        <f t="shared" si="2"/>
        <v>2774</v>
      </c>
      <c r="J18" s="31">
        <f t="shared" si="3"/>
        <v>0.043961965134706814</v>
      </c>
    </row>
    <row r="19" spans="1:10" ht="12.75">
      <c r="A19" s="6" t="s">
        <v>15</v>
      </c>
      <c r="B19" s="7">
        <v>150694</v>
      </c>
      <c r="C19" s="8">
        <v>151910</v>
      </c>
      <c r="D19" s="8">
        <v>153016</v>
      </c>
      <c r="E19" s="9">
        <v>154220</v>
      </c>
      <c r="F19" s="33">
        <f>E19/'T2 All dwellings'!E19</f>
        <v>0.9537768872066991</v>
      </c>
      <c r="G19" s="5">
        <f t="shared" si="0"/>
        <v>1204</v>
      </c>
      <c r="H19" s="22">
        <f t="shared" si="1"/>
        <v>0.007868458200449626</v>
      </c>
      <c r="I19" s="5">
        <f t="shared" si="2"/>
        <v>3526</v>
      </c>
      <c r="J19" s="31">
        <f t="shared" si="3"/>
        <v>0.023398410022960437</v>
      </c>
    </row>
    <row r="20" spans="1:10" ht="12.75">
      <c r="A20" s="6" t="s">
        <v>16</v>
      </c>
      <c r="B20" s="7">
        <v>276024</v>
      </c>
      <c r="C20" s="8">
        <v>275619</v>
      </c>
      <c r="D20" s="8">
        <v>275280</v>
      </c>
      <c r="E20" s="9">
        <v>277757</v>
      </c>
      <c r="F20" s="33">
        <f>E20/'T2 All dwellings'!E20</f>
        <v>0.9477335153117803</v>
      </c>
      <c r="G20" s="5">
        <f t="shared" si="0"/>
        <v>2477</v>
      </c>
      <c r="H20" s="22">
        <f t="shared" si="1"/>
        <v>0.008998111014240046</v>
      </c>
      <c r="I20" s="5">
        <f t="shared" si="2"/>
        <v>1733</v>
      </c>
      <c r="J20" s="31">
        <f t="shared" si="3"/>
        <v>0.006278439555980639</v>
      </c>
    </row>
    <row r="21" spans="1:10" ht="12.75">
      <c r="A21" s="6" t="s">
        <v>17</v>
      </c>
      <c r="B21" s="7">
        <v>90667</v>
      </c>
      <c r="C21" s="8">
        <v>91769</v>
      </c>
      <c r="D21" s="8">
        <v>93032</v>
      </c>
      <c r="E21" s="9">
        <v>94350</v>
      </c>
      <c r="F21" s="33">
        <f>E21/'T2 All dwellings'!E21</f>
        <v>0.905739711430464</v>
      </c>
      <c r="G21" s="5">
        <f t="shared" si="0"/>
        <v>1318</v>
      </c>
      <c r="H21" s="22">
        <f t="shared" si="1"/>
        <v>0.014167168286181099</v>
      </c>
      <c r="I21" s="5">
        <f t="shared" si="2"/>
        <v>3683</v>
      </c>
      <c r="J21" s="31">
        <f t="shared" si="3"/>
        <v>0.04062117418685961</v>
      </c>
    </row>
    <row r="22" spans="1:10" ht="12.75">
      <c r="A22" s="6" t="s">
        <v>18</v>
      </c>
      <c r="B22" s="7">
        <v>37093</v>
      </c>
      <c r="C22" s="8">
        <v>36843</v>
      </c>
      <c r="D22" s="8">
        <v>36892</v>
      </c>
      <c r="E22" s="9">
        <v>37047</v>
      </c>
      <c r="F22" s="33">
        <f>E22/'T2 All dwellings'!E22</f>
        <v>0.9341385309765753</v>
      </c>
      <c r="G22" s="5">
        <f t="shared" si="0"/>
        <v>155</v>
      </c>
      <c r="H22" s="22">
        <f t="shared" si="1"/>
        <v>0.004201452889515342</v>
      </c>
      <c r="I22" s="5">
        <f t="shared" si="2"/>
        <v>-46</v>
      </c>
      <c r="J22" s="31">
        <f t="shared" si="3"/>
        <v>-0.0012401261693580998</v>
      </c>
    </row>
    <row r="23" spans="1:10" ht="12.75">
      <c r="A23" s="6" t="s">
        <v>19</v>
      </c>
      <c r="B23" s="7">
        <v>32798</v>
      </c>
      <c r="C23" s="8">
        <v>32870</v>
      </c>
      <c r="D23" s="8">
        <v>32990</v>
      </c>
      <c r="E23" s="9">
        <v>33135</v>
      </c>
      <c r="F23" s="33">
        <f>E23/'T2 All dwellings'!E23</f>
        <v>0.9841397130891918</v>
      </c>
      <c r="G23" s="5">
        <f t="shared" si="0"/>
        <v>145</v>
      </c>
      <c r="H23" s="22">
        <f t="shared" si="1"/>
        <v>0.004395271294331616</v>
      </c>
      <c r="I23" s="5">
        <f t="shared" si="2"/>
        <v>337</v>
      </c>
      <c r="J23" s="31">
        <f t="shared" si="3"/>
        <v>0.010275016769315201</v>
      </c>
    </row>
    <row r="24" spans="1:10" ht="12.75">
      <c r="A24" s="6" t="s">
        <v>20</v>
      </c>
      <c r="B24" s="7">
        <v>36494</v>
      </c>
      <c r="C24" s="8">
        <v>36882</v>
      </c>
      <c r="D24" s="8">
        <v>37138</v>
      </c>
      <c r="E24" s="9">
        <v>37658</v>
      </c>
      <c r="F24" s="33">
        <f>E24/'T2 All dwellings'!E24</f>
        <v>0.9467994167043797</v>
      </c>
      <c r="G24" s="5">
        <f t="shared" si="0"/>
        <v>520</v>
      </c>
      <c r="H24" s="22">
        <f t="shared" si="1"/>
        <v>0.014001831008670364</v>
      </c>
      <c r="I24" s="5">
        <f t="shared" si="2"/>
        <v>1164</v>
      </c>
      <c r="J24" s="31">
        <f t="shared" si="3"/>
        <v>0.03189565408012276</v>
      </c>
    </row>
    <row r="25" spans="1:10" ht="12.75">
      <c r="A25" s="6" t="s">
        <v>21</v>
      </c>
      <c r="B25" s="7">
        <v>59647</v>
      </c>
      <c r="C25" s="8">
        <v>59134</v>
      </c>
      <c r="D25" s="8">
        <v>58500</v>
      </c>
      <c r="E25" s="9">
        <v>60641</v>
      </c>
      <c r="F25" s="33">
        <f>E25/'T2 All dwellings'!E25</f>
        <v>0.9520228582193824</v>
      </c>
      <c r="G25" s="5">
        <f t="shared" si="0"/>
        <v>2141</v>
      </c>
      <c r="H25" s="22">
        <f t="shared" si="1"/>
        <v>0.036598290598290596</v>
      </c>
      <c r="I25" s="5">
        <f t="shared" si="2"/>
        <v>994</v>
      </c>
      <c r="J25" s="31">
        <f t="shared" si="3"/>
        <v>0.016664710714704847</v>
      </c>
    </row>
    <row r="26" spans="1:10" ht="12.75">
      <c r="A26" s="6" t="s">
        <v>22</v>
      </c>
      <c r="B26" s="7">
        <v>133779</v>
      </c>
      <c r="C26" s="8">
        <v>135664</v>
      </c>
      <c r="D26" s="8">
        <v>137256</v>
      </c>
      <c r="E26" s="9">
        <v>138680</v>
      </c>
      <c r="F26" s="33">
        <f>E26/'T2 All dwellings'!E26</f>
        <v>0.9844956837801</v>
      </c>
      <c r="G26" s="5">
        <f t="shared" si="0"/>
        <v>1424</v>
      </c>
      <c r="H26" s="22">
        <f t="shared" si="1"/>
        <v>0.010374774144663985</v>
      </c>
      <c r="I26" s="5">
        <f t="shared" si="2"/>
        <v>4901</v>
      </c>
      <c r="J26" s="31">
        <f t="shared" si="3"/>
        <v>0.036635047354218526</v>
      </c>
    </row>
    <row r="27" spans="1:10" ht="12.75">
      <c r="A27" s="6" t="s">
        <v>23</v>
      </c>
      <c r="B27" s="7">
        <v>8383</v>
      </c>
      <c r="C27" s="8">
        <v>8482</v>
      </c>
      <c r="D27" s="8">
        <v>8568</v>
      </c>
      <c r="E27" s="9">
        <v>8702</v>
      </c>
      <c r="F27" s="33">
        <f>E27/'T2 All dwellings'!E27</f>
        <v>0.9113950565563469</v>
      </c>
      <c r="G27" s="5">
        <f t="shared" si="0"/>
        <v>134</v>
      </c>
      <c r="H27" s="22">
        <f t="shared" si="1"/>
        <v>0.015639589169000934</v>
      </c>
      <c r="I27" s="5">
        <f t="shared" si="2"/>
        <v>319</v>
      </c>
      <c r="J27" s="31">
        <f t="shared" si="3"/>
        <v>0.03805320291065251</v>
      </c>
    </row>
    <row r="28" spans="1:10" ht="12.75">
      <c r="A28" s="6" t="s">
        <v>24</v>
      </c>
      <c r="B28" s="7">
        <v>58448</v>
      </c>
      <c r="C28" s="8">
        <v>59092</v>
      </c>
      <c r="D28" s="8">
        <v>60109</v>
      </c>
      <c r="E28" s="9">
        <v>61003</v>
      </c>
      <c r="F28" s="33">
        <f>E28/'T2 All dwellings'!E28</f>
        <v>0.9382045800587503</v>
      </c>
      <c r="G28" s="5">
        <f t="shared" si="0"/>
        <v>894</v>
      </c>
      <c r="H28" s="22">
        <f t="shared" si="1"/>
        <v>0.01487298075163453</v>
      </c>
      <c r="I28" s="5">
        <f t="shared" si="2"/>
        <v>2555</v>
      </c>
      <c r="J28" s="31">
        <f t="shared" si="3"/>
        <v>0.04371407062688201</v>
      </c>
    </row>
    <row r="29" spans="1:10" ht="12.75">
      <c r="A29" s="6" t="s">
        <v>25</v>
      </c>
      <c r="B29" s="7">
        <v>76337</v>
      </c>
      <c r="C29" s="8">
        <v>77109</v>
      </c>
      <c r="D29" s="8">
        <v>77689</v>
      </c>
      <c r="E29" s="9">
        <v>77298</v>
      </c>
      <c r="F29" s="33">
        <f>E29/'T2 All dwellings'!E29</f>
        <v>0.9592821951128706</v>
      </c>
      <c r="G29" s="5">
        <f t="shared" si="0"/>
        <v>-391</v>
      </c>
      <c r="H29" s="22">
        <f t="shared" si="1"/>
        <v>-0.0050328875387764035</v>
      </c>
      <c r="I29" s="5">
        <f t="shared" si="2"/>
        <v>961</v>
      </c>
      <c r="J29" s="31">
        <f t="shared" si="3"/>
        <v>0.012588914942950339</v>
      </c>
    </row>
    <row r="30" spans="1:10" ht="12.75">
      <c r="A30" s="6" t="s">
        <v>26</v>
      </c>
      <c r="B30" s="7">
        <v>47877</v>
      </c>
      <c r="C30" s="8">
        <v>48459</v>
      </c>
      <c r="D30" s="8">
        <v>48977</v>
      </c>
      <c r="E30" s="9">
        <v>49548</v>
      </c>
      <c r="F30" s="33">
        <f>E30/'T2 All dwellings'!E30</f>
        <v>0.9378229515643631</v>
      </c>
      <c r="G30" s="5">
        <f t="shared" si="0"/>
        <v>571</v>
      </c>
      <c r="H30" s="22">
        <f t="shared" si="1"/>
        <v>0.011658533597402862</v>
      </c>
      <c r="I30" s="5">
        <f t="shared" si="2"/>
        <v>1671</v>
      </c>
      <c r="J30" s="31">
        <f t="shared" si="3"/>
        <v>0.03490193621154208</v>
      </c>
    </row>
    <row r="31" spans="1:10" ht="12.75">
      <c r="A31" s="6" t="s">
        <v>27</v>
      </c>
      <c r="B31" s="7">
        <v>9120</v>
      </c>
      <c r="C31" s="8">
        <v>9130</v>
      </c>
      <c r="D31" s="8">
        <v>9208</v>
      </c>
      <c r="E31" s="9">
        <v>9283</v>
      </c>
      <c r="F31" s="33">
        <f>E31/'T2 All dwellings'!E31</f>
        <v>0.917292490118577</v>
      </c>
      <c r="G31" s="5">
        <f t="shared" si="0"/>
        <v>75</v>
      </c>
      <c r="H31" s="22">
        <f t="shared" si="1"/>
        <v>0.00814509122502172</v>
      </c>
      <c r="I31" s="5">
        <f t="shared" si="2"/>
        <v>163</v>
      </c>
      <c r="J31" s="31">
        <f t="shared" si="3"/>
        <v>0.01787280701754386</v>
      </c>
    </row>
    <row r="32" spans="1:10" ht="12.75">
      <c r="A32" s="6" t="s">
        <v>28</v>
      </c>
      <c r="B32" s="7">
        <v>49305</v>
      </c>
      <c r="C32" s="8">
        <v>49596</v>
      </c>
      <c r="D32" s="8">
        <v>50072</v>
      </c>
      <c r="E32" s="9">
        <v>50402</v>
      </c>
      <c r="F32" s="33">
        <f>E32/'T2 All dwellings'!E32</f>
        <v>0.9683939516206506</v>
      </c>
      <c r="G32" s="5">
        <f t="shared" si="0"/>
        <v>330</v>
      </c>
      <c r="H32" s="22">
        <f t="shared" si="1"/>
        <v>0.006590509666080844</v>
      </c>
      <c r="I32" s="5">
        <f t="shared" si="2"/>
        <v>1097</v>
      </c>
      <c r="J32" s="31">
        <f t="shared" si="3"/>
        <v>0.02224926478044823</v>
      </c>
    </row>
    <row r="33" spans="1:10" ht="12.75">
      <c r="A33" s="6" t="s">
        <v>29</v>
      </c>
      <c r="B33" s="7">
        <v>128839</v>
      </c>
      <c r="C33" s="8">
        <v>129761</v>
      </c>
      <c r="D33" s="8">
        <v>130575</v>
      </c>
      <c r="E33" s="9">
        <v>131883</v>
      </c>
      <c r="F33" s="33">
        <f>E33/'T2 All dwellings'!E33</f>
        <v>0.9733924775625886</v>
      </c>
      <c r="G33" s="5">
        <f t="shared" si="0"/>
        <v>1308</v>
      </c>
      <c r="H33" s="22">
        <f t="shared" si="1"/>
        <v>0.010017231476163124</v>
      </c>
      <c r="I33" s="5">
        <f t="shared" si="2"/>
        <v>3044</v>
      </c>
      <c r="J33" s="31">
        <f t="shared" si="3"/>
        <v>0.023626386420260947</v>
      </c>
    </row>
    <row r="34" spans="1:10" ht="12.75">
      <c r="A34" s="6" t="s">
        <v>30</v>
      </c>
      <c r="B34" s="7">
        <v>35155</v>
      </c>
      <c r="C34" s="8">
        <v>35566</v>
      </c>
      <c r="D34" s="8">
        <v>36080</v>
      </c>
      <c r="E34" s="9">
        <v>36207</v>
      </c>
      <c r="F34" s="33">
        <f>E34/'T2 All dwellings'!E34</f>
        <v>0.9574771915906386</v>
      </c>
      <c r="G34" s="5">
        <f t="shared" si="0"/>
        <v>127</v>
      </c>
      <c r="H34" s="22">
        <f t="shared" si="1"/>
        <v>0.0035199556541019956</v>
      </c>
      <c r="I34" s="5">
        <f t="shared" si="2"/>
        <v>1052</v>
      </c>
      <c r="J34" s="31">
        <f t="shared" si="3"/>
        <v>0.02992461954202816</v>
      </c>
    </row>
    <row r="35" spans="1:10" ht="12.75">
      <c r="A35" s="6" t="s">
        <v>31</v>
      </c>
      <c r="B35" s="7">
        <v>42255</v>
      </c>
      <c r="C35" s="8">
        <v>41930</v>
      </c>
      <c r="D35" s="8">
        <v>42019</v>
      </c>
      <c r="E35" s="9">
        <v>41909</v>
      </c>
      <c r="F35" s="33">
        <f>E35/'T2 All dwellings'!E35</f>
        <v>0.96331456154465</v>
      </c>
      <c r="G35" s="5">
        <f t="shared" si="0"/>
        <v>-110</v>
      </c>
      <c r="H35" s="22">
        <f t="shared" si="1"/>
        <v>-0.002617863347533259</v>
      </c>
      <c r="I35" s="5">
        <f t="shared" si="2"/>
        <v>-346</v>
      </c>
      <c r="J35" s="31">
        <f t="shared" si="3"/>
        <v>-0.008188380073364098</v>
      </c>
    </row>
    <row r="36" spans="1:10" ht="12.75">
      <c r="A36" s="6" t="s">
        <v>32</v>
      </c>
      <c r="B36" s="7">
        <v>65370</v>
      </c>
      <c r="C36" s="8">
        <v>66177</v>
      </c>
      <c r="D36" s="8">
        <v>67408</v>
      </c>
      <c r="E36" s="9">
        <v>68568</v>
      </c>
      <c r="F36" s="33">
        <f>E36/'T2 All dwellings'!E36</f>
        <v>0.9865331491712708</v>
      </c>
      <c r="G36" s="5">
        <f t="shared" si="0"/>
        <v>1160</v>
      </c>
      <c r="H36" s="22">
        <f t="shared" si="1"/>
        <v>0.017208639924044623</v>
      </c>
      <c r="I36" s="5">
        <f t="shared" si="2"/>
        <v>3198</v>
      </c>
      <c r="J36" s="31">
        <f t="shared" si="3"/>
        <v>0.04892152363469481</v>
      </c>
    </row>
    <row r="37" spans="1:10" ht="12.75">
      <c r="A37" s="3" t="s">
        <v>33</v>
      </c>
      <c r="B37" s="11">
        <v>2216798</v>
      </c>
      <c r="C37" s="12">
        <v>2230940</v>
      </c>
      <c r="D37" s="12">
        <v>2247038</v>
      </c>
      <c r="E37" s="13">
        <v>2269012</v>
      </c>
      <c r="F37" s="34">
        <f>E37/'T2 All dwellings'!E37</f>
        <v>0.9539263172542874</v>
      </c>
      <c r="G37" s="11">
        <f t="shared" si="0"/>
        <v>21974</v>
      </c>
      <c r="H37" s="23">
        <f t="shared" si="1"/>
        <v>0.009779095858637015</v>
      </c>
      <c r="I37" s="11">
        <f t="shared" si="2"/>
        <v>52214</v>
      </c>
      <c r="J37" s="32">
        <f t="shared" si="3"/>
        <v>0.023553792451996076</v>
      </c>
    </row>
    <row r="38" spans="2:10" ht="12.75">
      <c r="B38" s="40"/>
      <c r="C38" s="40"/>
      <c r="D38" s="40"/>
      <c r="E38" s="40"/>
      <c r="F38" s="40"/>
      <c r="G38" s="40"/>
      <c r="H38" s="40"/>
      <c r="I38" s="40"/>
      <c r="J38" s="40"/>
    </row>
    <row r="39" ht="12.75">
      <c r="A39" t="s">
        <v>73</v>
      </c>
    </row>
    <row r="40" ht="12.75">
      <c r="A40" t="s">
        <v>75</v>
      </c>
    </row>
    <row r="41" ht="12.75">
      <c r="A41" t="s">
        <v>74</v>
      </c>
    </row>
    <row r="42" ht="12.75">
      <c r="A42" t="s">
        <v>65</v>
      </c>
    </row>
  </sheetData>
  <mergeCells count="8">
    <mergeCell ref="E3:E4"/>
    <mergeCell ref="G3:H3"/>
    <mergeCell ref="I3:J3"/>
    <mergeCell ref="F3:F4"/>
    <mergeCell ref="B3:B4"/>
    <mergeCell ref="C3:C4"/>
    <mergeCell ref="A3:A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10" max="10" width="12.421875" style="0" bestFit="1" customWidth="1"/>
    <col min="11" max="11" width="15.421875" style="0" bestFit="1" customWidth="1"/>
  </cols>
  <sheetData>
    <row r="1" ht="14.25">
      <c r="A1" s="17" t="s">
        <v>81</v>
      </c>
    </row>
    <row r="3" spans="1:11" ht="12.75">
      <c r="A3" s="18" t="s">
        <v>47</v>
      </c>
      <c r="B3" s="52">
        <v>29706</v>
      </c>
      <c r="C3" s="53">
        <v>33358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58">
        <v>2004</v>
      </c>
      <c r="J3" s="26" t="s">
        <v>46</v>
      </c>
      <c r="K3" s="45" t="s">
        <v>53</v>
      </c>
    </row>
    <row r="4" spans="1:11" ht="12.75">
      <c r="A4" s="1" t="s">
        <v>38</v>
      </c>
      <c r="B4" s="8">
        <v>119000</v>
      </c>
      <c r="C4" s="54">
        <v>221000</v>
      </c>
      <c r="D4" s="8">
        <v>285000</v>
      </c>
      <c r="E4" s="8">
        <v>295000</v>
      </c>
      <c r="F4" s="8">
        <v>306000</v>
      </c>
      <c r="G4" s="8">
        <v>310000</v>
      </c>
      <c r="H4" s="8">
        <v>319000</v>
      </c>
      <c r="I4" s="54">
        <v>331000</v>
      </c>
      <c r="J4" s="8">
        <v>47000</v>
      </c>
      <c r="K4" s="43">
        <v>0.16329730428813916</v>
      </c>
    </row>
    <row r="5" spans="1:11" ht="12.75">
      <c r="A5" s="1" t="s">
        <v>39</v>
      </c>
      <c r="B5" s="8">
        <v>274000</v>
      </c>
      <c r="C5" s="54">
        <v>362000</v>
      </c>
      <c r="D5" s="8">
        <v>406000</v>
      </c>
      <c r="E5" s="8">
        <v>409000</v>
      </c>
      <c r="F5" s="8">
        <v>416000</v>
      </c>
      <c r="G5" s="8">
        <v>414000</v>
      </c>
      <c r="H5" s="8">
        <v>420000</v>
      </c>
      <c r="I5" s="54">
        <v>434000</v>
      </c>
      <c r="J5" s="8">
        <v>28000</v>
      </c>
      <c r="K5" s="43">
        <v>0.06816559702732748</v>
      </c>
    </row>
    <row r="6" spans="1:11" ht="12.75">
      <c r="A6" s="1" t="s">
        <v>41</v>
      </c>
      <c r="B6" s="8">
        <v>20000</v>
      </c>
      <c r="C6" s="54">
        <v>52000</v>
      </c>
      <c r="D6" s="8">
        <v>74000</v>
      </c>
      <c r="E6" s="8">
        <v>77000</v>
      </c>
      <c r="F6" s="8">
        <v>76000</v>
      </c>
      <c r="G6" s="8">
        <v>80000</v>
      </c>
      <c r="H6" s="8">
        <v>78000</v>
      </c>
      <c r="I6" s="54">
        <v>84000</v>
      </c>
      <c r="J6" s="8">
        <v>10000</v>
      </c>
      <c r="K6" s="43">
        <v>0.14119211849257574</v>
      </c>
    </row>
    <row r="7" spans="1:11" ht="12.75">
      <c r="A7" s="1" t="s">
        <v>43</v>
      </c>
      <c r="B7" s="8">
        <v>21000</v>
      </c>
      <c r="C7" s="54">
        <v>51000</v>
      </c>
      <c r="D7" s="8">
        <v>63000</v>
      </c>
      <c r="E7" s="8">
        <v>56000</v>
      </c>
      <c r="F7" s="8">
        <v>62000</v>
      </c>
      <c r="G7" s="8">
        <v>62000</v>
      </c>
      <c r="H7" s="8">
        <v>60000</v>
      </c>
      <c r="I7" s="54">
        <v>56000</v>
      </c>
      <c r="J7" s="8">
        <v>-7000</v>
      </c>
      <c r="K7" s="43">
        <v>-0.107644639556763</v>
      </c>
    </row>
    <row r="8" spans="1:11" ht="12.75">
      <c r="A8" s="1" t="s">
        <v>44</v>
      </c>
      <c r="B8" s="8">
        <v>595000</v>
      </c>
      <c r="C8" s="54">
        <v>520000</v>
      </c>
      <c r="D8" s="8">
        <v>489000</v>
      </c>
      <c r="E8" s="8">
        <v>489000</v>
      </c>
      <c r="F8" s="8">
        <v>479000</v>
      </c>
      <c r="G8" s="8">
        <v>470000</v>
      </c>
      <c r="H8" s="8">
        <v>464000</v>
      </c>
      <c r="I8" s="54">
        <v>461000</v>
      </c>
      <c r="J8" s="8">
        <v>-28000</v>
      </c>
      <c r="K8" s="43">
        <v>-0.0576306208493023</v>
      </c>
    </row>
    <row r="9" spans="1:11" ht="12.75">
      <c r="A9" s="1" t="s">
        <v>40</v>
      </c>
      <c r="B9" s="8">
        <v>507000</v>
      </c>
      <c r="C9" s="54">
        <v>607000</v>
      </c>
      <c r="D9" s="8">
        <v>624000</v>
      </c>
      <c r="E9" s="8">
        <v>626000</v>
      </c>
      <c r="F9" s="8">
        <v>651000</v>
      </c>
      <c r="G9" s="8">
        <v>659000</v>
      </c>
      <c r="H9" s="8">
        <v>670000</v>
      </c>
      <c r="I9" s="54">
        <v>667000</v>
      </c>
      <c r="J9" s="8">
        <v>43000</v>
      </c>
      <c r="K9" s="43">
        <v>0.0690091032801484</v>
      </c>
    </row>
    <row r="10" spans="1:11" ht="12.75">
      <c r="A10" s="1" t="s">
        <v>42</v>
      </c>
      <c r="B10" s="8">
        <v>251000</v>
      </c>
      <c r="C10" s="54">
        <v>230000</v>
      </c>
      <c r="D10" s="8">
        <v>225000</v>
      </c>
      <c r="E10" s="8">
        <v>224000</v>
      </c>
      <c r="F10" s="8">
        <v>205000</v>
      </c>
      <c r="G10" s="8">
        <v>215000</v>
      </c>
      <c r="H10" s="8">
        <v>213000</v>
      </c>
      <c r="I10" s="54">
        <v>212000</v>
      </c>
      <c r="J10" s="8">
        <v>-13000</v>
      </c>
      <c r="K10" s="43">
        <v>-0.05705743263102974</v>
      </c>
    </row>
    <row r="11" spans="1:11" ht="12.75">
      <c r="A11" s="18" t="s">
        <v>45</v>
      </c>
      <c r="B11" s="14">
        <v>1786000</v>
      </c>
      <c r="C11" s="55">
        <v>2043000</v>
      </c>
      <c r="D11" s="14">
        <v>2166000</v>
      </c>
      <c r="E11" s="14">
        <v>2177000</v>
      </c>
      <c r="F11" s="14">
        <v>2195000</v>
      </c>
      <c r="G11" s="14">
        <v>2209000</v>
      </c>
      <c r="H11" s="14">
        <v>2225000</v>
      </c>
      <c r="I11" s="55">
        <v>2246000</v>
      </c>
      <c r="J11" s="14">
        <v>80000</v>
      </c>
      <c r="K11" s="44">
        <v>0.036886253943160315</v>
      </c>
    </row>
    <row r="12" spans="2:11" ht="12.75"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9" ht="12.75">
      <c r="A13" s="18" t="s">
        <v>48</v>
      </c>
      <c r="B13" s="52">
        <v>29706</v>
      </c>
      <c r="C13" s="53">
        <v>33358</v>
      </c>
      <c r="D13" s="26">
        <v>1999</v>
      </c>
      <c r="E13" s="26">
        <v>2000</v>
      </c>
      <c r="F13" s="26">
        <v>2001</v>
      </c>
      <c r="G13" s="26">
        <v>2002</v>
      </c>
      <c r="H13" s="26">
        <v>2003</v>
      </c>
      <c r="I13" s="19">
        <v>2004</v>
      </c>
    </row>
    <row r="14" spans="1:9" ht="12.75">
      <c r="A14" s="1" t="s">
        <v>38</v>
      </c>
      <c r="B14" s="27">
        <v>0.06666830924437132</v>
      </c>
      <c r="C14" s="56">
        <v>0.10834822977321223</v>
      </c>
      <c r="D14" s="27">
        <v>0.13154636753538868</v>
      </c>
      <c r="E14" s="27">
        <v>0.13564918267263165</v>
      </c>
      <c r="F14" s="27">
        <v>0.1392366571657438</v>
      </c>
      <c r="G14" s="27">
        <v>0.1402721464525641</v>
      </c>
      <c r="H14" s="27">
        <v>0.14338514680887282</v>
      </c>
      <c r="I14" s="28">
        <v>0.14758372402070924</v>
      </c>
    </row>
    <row r="15" spans="1:9" ht="12.75">
      <c r="A15" s="1" t="s">
        <v>39</v>
      </c>
      <c r="B15" s="27">
        <v>0.15327265875280194</v>
      </c>
      <c r="C15" s="56">
        <v>0.17721670352622285</v>
      </c>
      <c r="D15" s="27">
        <v>0.18740796713727315</v>
      </c>
      <c r="E15" s="27">
        <v>0.18795128968465408</v>
      </c>
      <c r="F15" s="27">
        <v>0.1897092507620403</v>
      </c>
      <c r="G15" s="27">
        <v>0.18735269115974446</v>
      </c>
      <c r="H15" s="27">
        <v>0.18886911755885</v>
      </c>
      <c r="I15" s="28">
        <v>0.1930614301651613</v>
      </c>
    </row>
    <row r="16" spans="1:9" ht="12.75">
      <c r="A16" s="1" t="s">
        <v>41</v>
      </c>
      <c r="B16" s="27">
        <v>0.010954686694168644</v>
      </c>
      <c r="C16" s="56">
        <v>0.025396065731659468</v>
      </c>
      <c r="D16" s="27">
        <v>0.034178191366282994</v>
      </c>
      <c r="E16" s="27">
        <v>0.035517121956463775</v>
      </c>
      <c r="F16" s="27">
        <v>0.034462543303746915</v>
      </c>
      <c r="G16" s="27">
        <v>0.036017893851556806</v>
      </c>
      <c r="H16" s="27">
        <v>0.035073135350929985</v>
      </c>
      <c r="I16" s="28">
        <v>0.037616356146304215</v>
      </c>
    </row>
    <row r="17" spans="1:9" ht="12.75">
      <c r="A17" s="1" t="s">
        <v>43</v>
      </c>
      <c r="B17" s="27">
        <v>0.011698886388313208</v>
      </c>
      <c r="C17" s="56">
        <v>0.02480853611238776</v>
      </c>
      <c r="D17" s="27">
        <v>0.02905440130501806</v>
      </c>
      <c r="E17" s="27">
        <v>0.02586878495820986</v>
      </c>
      <c r="F17" s="27">
        <v>0.02844060264705512</v>
      </c>
      <c r="G17" s="27">
        <v>0.02829075595219854</v>
      </c>
      <c r="H17" s="27">
        <v>0.027178407782040524</v>
      </c>
      <c r="I17" s="28">
        <v>0.025004527401539935</v>
      </c>
    </row>
    <row r="18" spans="1:9" ht="12.75">
      <c r="A18" s="1" t="s">
        <v>44</v>
      </c>
      <c r="B18" s="27">
        <v>0.33291316942274407</v>
      </c>
      <c r="C18" s="56">
        <v>0.2544032808785922</v>
      </c>
      <c r="D18" s="27">
        <v>0.22599703597429152</v>
      </c>
      <c r="E18" s="27">
        <v>0.22478884703148871</v>
      </c>
      <c r="F18" s="27">
        <v>0.2183674805052005</v>
      </c>
      <c r="G18" s="27">
        <v>0.21271299319711506</v>
      </c>
      <c r="H18" s="27">
        <v>0.2086004634746998</v>
      </c>
      <c r="I18" s="28">
        <v>0.20539638332659935</v>
      </c>
    </row>
    <row r="19" spans="1:9" ht="12.75">
      <c r="A19" s="1" t="s">
        <v>40</v>
      </c>
      <c r="B19" s="27">
        <v>0.28395782084442306</v>
      </c>
      <c r="C19" s="56">
        <v>0.2970337187845074</v>
      </c>
      <c r="D19" s="27">
        <v>0.28804263103192934</v>
      </c>
      <c r="E19" s="27">
        <v>0.2875597248044515</v>
      </c>
      <c r="F19" s="27">
        <v>0.2963689152439135</v>
      </c>
      <c r="G19" s="27">
        <v>0.2982063083184929</v>
      </c>
      <c r="H19" s="27">
        <v>0.30116265338839443</v>
      </c>
      <c r="I19" s="28">
        <v>0.2969662231849559</v>
      </c>
    </row>
    <row r="20" spans="1:9" ht="12.75">
      <c r="A20" s="1" t="s">
        <v>42</v>
      </c>
      <c r="B20" s="27">
        <v>0.14053446865317776</v>
      </c>
      <c r="C20" s="56">
        <v>0.11279346519341818</v>
      </c>
      <c r="D20" s="27">
        <v>0.10377340564981612</v>
      </c>
      <c r="E20" s="27">
        <v>0.10266504889210036</v>
      </c>
      <c r="F20" s="27">
        <v>0.09341455037229965</v>
      </c>
      <c r="G20" s="27">
        <v>0.09714721106832792</v>
      </c>
      <c r="H20" s="27">
        <v>0.09573107563621233</v>
      </c>
      <c r="I20" s="28">
        <v>0.09437135575472992</v>
      </c>
    </row>
    <row r="21" spans="1:9" ht="12.75">
      <c r="A21" s="18" t="s">
        <v>45</v>
      </c>
      <c r="B21" s="29">
        <v>1</v>
      </c>
      <c r="C21" s="57">
        <v>1</v>
      </c>
      <c r="D21" s="29">
        <v>1</v>
      </c>
      <c r="E21" s="29">
        <v>1</v>
      </c>
      <c r="F21" s="29">
        <v>1</v>
      </c>
      <c r="G21" s="29">
        <v>1</v>
      </c>
      <c r="H21" s="29">
        <v>1</v>
      </c>
      <c r="I21" s="30">
        <v>1</v>
      </c>
    </row>
    <row r="22" spans="1:6" ht="12.75">
      <c r="A22" s="36"/>
      <c r="B22" s="27"/>
      <c r="C22" s="27"/>
      <c r="D22" s="27"/>
      <c r="E22" s="27"/>
      <c r="F22" s="27"/>
    </row>
    <row r="23" ht="12.75">
      <c r="A23" s="42" t="s">
        <v>89</v>
      </c>
    </row>
    <row r="24" ht="12.75">
      <c r="A24" s="42" t="s">
        <v>90</v>
      </c>
    </row>
    <row r="25" ht="12.75">
      <c r="A25" s="42" t="s">
        <v>80</v>
      </c>
    </row>
    <row r="26" ht="12.75">
      <c r="A26" s="42" t="s">
        <v>77</v>
      </c>
    </row>
    <row r="27" ht="12.75">
      <c r="A27" t="s">
        <v>57</v>
      </c>
    </row>
    <row r="28" ht="12.75">
      <c r="A28" t="s">
        <v>88</v>
      </c>
    </row>
    <row r="29" ht="12.75">
      <c r="A29" s="42" t="s">
        <v>78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28125" style="0" customWidth="1"/>
  </cols>
  <sheetData>
    <row r="1" ht="14.25">
      <c r="A1" s="17" t="s">
        <v>79</v>
      </c>
    </row>
    <row r="3" spans="1:9" ht="12.75">
      <c r="A3" s="18" t="s">
        <v>47</v>
      </c>
      <c r="B3" s="52">
        <v>29706</v>
      </c>
      <c r="C3" s="53">
        <v>33358</v>
      </c>
      <c r="D3" s="52">
        <v>36341</v>
      </c>
      <c r="E3" s="52">
        <v>36707</v>
      </c>
      <c r="F3" s="52">
        <v>37072</v>
      </c>
      <c r="G3" s="52">
        <v>37437</v>
      </c>
      <c r="H3" s="52">
        <v>37802</v>
      </c>
      <c r="I3" s="62">
        <v>38168</v>
      </c>
    </row>
    <row r="4" spans="1:9" ht="12.75">
      <c r="A4" s="1" t="s">
        <v>44</v>
      </c>
      <c r="B4" s="8">
        <v>594520</v>
      </c>
      <c r="C4" s="54">
        <v>519697.4096398429</v>
      </c>
      <c r="D4" s="8">
        <v>489468.57329014083</v>
      </c>
      <c r="E4" s="8">
        <v>489474.21218910185</v>
      </c>
      <c r="F4" s="8">
        <v>479323.93184684304</v>
      </c>
      <c r="G4" s="8">
        <v>469925.94563523895</v>
      </c>
      <c r="H4" s="8">
        <v>464116.98297812813</v>
      </c>
      <c r="I4" s="9">
        <v>461260.1955252078</v>
      </c>
    </row>
    <row r="5" spans="1:9" ht="12.75">
      <c r="A5" s="1" t="s">
        <v>42</v>
      </c>
      <c r="B5" s="8">
        <v>250968</v>
      </c>
      <c r="C5" s="54">
        <v>230415.5492133588</v>
      </c>
      <c r="D5" s="8">
        <v>224754.36719733186</v>
      </c>
      <c r="E5" s="8">
        <v>223551.54443573038</v>
      </c>
      <c r="F5" s="8">
        <v>205048.06609741185</v>
      </c>
      <c r="G5" s="8">
        <v>214617.80186039576</v>
      </c>
      <c r="H5" s="8">
        <v>212992.9016524866</v>
      </c>
      <c r="I5" s="9">
        <v>211930.46003244037</v>
      </c>
    </row>
    <row r="6" spans="1:9" ht="12.75">
      <c r="A6" s="1" t="s">
        <v>52</v>
      </c>
      <c r="B6" s="8">
        <v>40455</v>
      </c>
      <c r="C6" s="54">
        <v>102558.43179476296</v>
      </c>
      <c r="D6" s="8">
        <v>136950.32232094905</v>
      </c>
      <c r="E6" s="8">
        <v>133666.85591106937</v>
      </c>
      <c r="F6" s="8">
        <v>138074.51170347776</v>
      </c>
      <c r="G6" s="8">
        <v>142070.79039854824</v>
      </c>
      <c r="H6" s="8">
        <v>138503.99900051643</v>
      </c>
      <c r="I6" s="9">
        <v>140628.18693019918</v>
      </c>
    </row>
    <row r="7" spans="1:9" ht="12.75">
      <c r="A7" s="1" t="s">
        <v>40</v>
      </c>
      <c r="B7" s="8">
        <v>507095</v>
      </c>
      <c r="C7" s="54">
        <v>606783.2682616474</v>
      </c>
      <c r="D7" s="8">
        <v>623848.0741578181</v>
      </c>
      <c r="E7" s="8">
        <v>626156.8205661777</v>
      </c>
      <c r="F7" s="8">
        <v>650539.6930130962</v>
      </c>
      <c r="G7" s="8">
        <v>658797.93859655</v>
      </c>
      <c r="H7" s="8">
        <v>670059.4032633202</v>
      </c>
      <c r="I7" s="9">
        <v>666899.2703384967</v>
      </c>
    </row>
    <row r="8" spans="1:9" ht="12.75">
      <c r="A8" s="61" t="s">
        <v>51</v>
      </c>
      <c r="B8" s="59">
        <v>392773</v>
      </c>
      <c r="C8" s="63">
        <v>583354.7256433172</v>
      </c>
      <c r="D8" s="59">
        <v>690797.215387786</v>
      </c>
      <c r="E8" s="59">
        <v>704634.9868457469</v>
      </c>
      <c r="F8" s="59">
        <v>722047.2828101348</v>
      </c>
      <c r="G8" s="59">
        <v>723789.4089802306</v>
      </c>
      <c r="H8" s="59">
        <v>739235.3985765122</v>
      </c>
      <c r="I8" s="60">
        <v>764989.3726446204</v>
      </c>
    </row>
    <row r="9" spans="1:9" ht="12.75">
      <c r="A9" s="61" t="s">
        <v>45</v>
      </c>
      <c r="B9" s="59">
        <f>SUM(B4:B8)</f>
        <v>1785811</v>
      </c>
      <c r="C9" s="63">
        <v>2042809.3845529293</v>
      </c>
      <c r="D9" s="59">
        <f aca="true" t="shared" si="0" ref="D9:I9">SUM(D4:D8)</f>
        <v>2165818.5523540257</v>
      </c>
      <c r="E9" s="59">
        <f t="shared" si="0"/>
        <v>2177484.4199478263</v>
      </c>
      <c r="F9" s="59">
        <f t="shared" si="0"/>
        <v>2195033.4854709636</v>
      </c>
      <c r="G9" s="59">
        <f t="shared" si="0"/>
        <v>2209201.8854709635</v>
      </c>
      <c r="H9" s="59">
        <f t="shared" si="0"/>
        <v>2224908.685470964</v>
      </c>
      <c r="I9" s="60">
        <f t="shared" si="0"/>
        <v>2245707.4854709646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Paula Lopez</cp:lastModifiedBy>
  <cp:lastPrinted>2005-08-24T09:30:49Z</cp:lastPrinted>
  <dcterms:created xsi:type="dcterms:W3CDTF">2005-05-10T09:37:22Z</dcterms:created>
  <dcterms:modified xsi:type="dcterms:W3CDTF">2005-08-24T09:30:58Z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-991078563</vt:i4>
  </property>
  <property fmtid="{D5CDD505-2E9C-101B-9397-08002B2CF9AE}" pid="3" name="_EmailSubject">
    <vt:lpwstr>Household estimates</vt:lpwstr>
  </property>
  <property fmtid="{D5CDD505-2E9C-101B-9397-08002B2CF9AE}" pid="4" name="_AuthorEmail">
    <vt:lpwstr>Esther.Roughsedge@gro-scotland.gsi.gov.uk</vt:lpwstr>
  </property>
  <property fmtid="{D5CDD505-2E9C-101B-9397-08002B2CF9AE}" pid="5" name="_AuthorEmailDisplayName">
    <vt:lpwstr>Roughsedge E (Esther)</vt:lpwstr>
  </property>
  <property fmtid="{D5CDD505-2E9C-101B-9397-08002B2CF9AE}" pid="6" name="_ReviewingToolsShownOnce">
    <vt:lpwstr/>
  </property>
</Properties>
</file>